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80" windowWidth="19140" windowHeight="7340"/>
  </bookViews>
  <sheets>
    <sheet name="2.1" sheetId="11" r:id="rId1"/>
    <sheet name="2.2 " sheetId="12" r:id="rId2"/>
    <sheet name="2.3" sheetId="17" r:id="rId3"/>
    <sheet name="2.4" sheetId="16" r:id="rId4"/>
    <sheet name="2.5" sheetId="13" r:id="rId5"/>
    <sheet name="3.1" sheetId="10" r:id="rId6"/>
    <sheet name="3.2" sheetId="6" r:id="rId7"/>
    <sheet name="4.1" sheetId="14" r:id="rId8"/>
    <sheet name="4.2" sheetId="5" r:id="rId9"/>
    <sheet name="4.3" sheetId="15" r:id="rId10"/>
    <sheet name="VERIFIKASI " sheetId="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100" localSheetId="0">#REF!</definedName>
    <definedName name="_100" localSheetId="1">#REF!</definedName>
    <definedName name="_100" localSheetId="2">#REF!</definedName>
    <definedName name="_100" localSheetId="3">#REF!</definedName>
    <definedName name="_100" localSheetId="5">#REF!</definedName>
    <definedName name="_100" localSheetId="6">#REF!</definedName>
    <definedName name="_100" localSheetId="10">#REF!</definedName>
    <definedName name="_100">#REF!</definedName>
    <definedName name="aaaaaa">[1]Sheet1!$A$13:$A$50</definedName>
    <definedName name="AD109_1601">[2]Sheet1!$A$13:$FX$50</definedName>
    <definedName name="AD109_1601_NOMOR">[2]Sheet1!$A$13:$A$50</definedName>
    <definedName name="AE113_2102">[3]Sheet1!$A$13:$FX$50</definedName>
    <definedName name="AE113_2102_NOMOR">[3]Sheet1!$A$13:$A$50</definedName>
    <definedName name="AF119_1801">[4]Sheet1!$A$13:$FX$50</definedName>
    <definedName name="AF119_1801_nomor">[4]Sheet1!$A$13:$A$50</definedName>
    <definedName name="AF119_1801_nomor2">[5]Sheet1!$A$13:$A$50</definedName>
    <definedName name="AG120_0101">[6]Sheet1!$A$13:$FX$50</definedName>
    <definedName name="AG120_0101_nomor">[6]Sheet1!$A$13:$A$50</definedName>
    <definedName name="AH120_0102">[7]Sheet1!$A$13:$FX$50</definedName>
    <definedName name="AH120_0102_nomor">[7]Sheet1!$A$13:$A$50</definedName>
    <definedName name="AI120_0103">[8]Sheet1!$A$13:$FX$50</definedName>
    <definedName name="AI120_0103_nomor">[8]Sheet1!$A$13:$A$50</definedName>
    <definedName name="AJ120_0107">[9]Sheet1!$A$13:$FX$50</definedName>
    <definedName name="AJ120_0107_nomor">[9]Sheet1!$A$13:$A$50</definedName>
    <definedName name="AK120_0108">[10]Sheet1!$A$13:$FX$50</definedName>
    <definedName name="AK120_0108_nomor">[10]Sheet1!$A$13:$A$50</definedName>
    <definedName name="AL120_0110">[11]Sheet1!$A$13:$FX$50</definedName>
    <definedName name="AL120_0110_nomor">[11]Sheet1!$A$13:$A$50</definedName>
    <definedName name="AM120_0111">[12]Sheet1!$A$13:$FX$50</definedName>
    <definedName name="AM120_0111_nomor">[12]Sheet1!$A$13:$A$50</definedName>
    <definedName name="AN120_0112">[13]Sheet1!$A$13:$FX$50</definedName>
    <definedName name="AN120_0112_nomor">[13]Sheet1!$A$13:$A$50</definedName>
    <definedName name="Ao120_0117">[14]Sheet1!$A$13:$GR$50</definedName>
    <definedName name="Ao120_0117_nomor">[14]Sheet1!$A$13:$A$50</definedName>
    <definedName name="Ap120_0118">[1]Sheet1!$A$13:$FX$50</definedName>
    <definedName name="Ap120_0118_nomor">[1]Sheet1!$A$13:$A$50</definedName>
    <definedName name="Aq120_0205">[15]Sheet1!$A$13:$FX$51</definedName>
    <definedName name="Aq120_0205_nomor">[15]Sheet1!$A$13:$A$51</definedName>
    <definedName name="Ar120_0207">[16]Sheet1!$A$13:$FX$50</definedName>
    <definedName name="Ar120_0207_nomor">[16]Sheet1!$A$13:$A$50</definedName>
    <definedName name="As120_0209">[17]Sheet1!$A$13:$FX$50</definedName>
    <definedName name="As120_0209_nomor">[17]Sheet1!$A$13:$A$50</definedName>
    <definedName name="At120_0210">[18]Sheet1!$A$13:$FX$49</definedName>
    <definedName name="At120_0210_nomor">[18]Sheet1!$A$13:$A$49</definedName>
    <definedName name="Au120_0211">[19]Sheet1!$A$13:$FX$50</definedName>
    <definedName name="Au120_0211_nomor">[19]Sheet1!$A$13:$A$50</definedName>
    <definedName name="Av120_0212">[20]Sheet1!$A$13:$FX$50</definedName>
    <definedName name="Av120_0212_nomor">[20]Sheet1!$A$13:$A$50</definedName>
    <definedName name="Aw120_0221">[21]Sheet1!$A$13:$FX$50</definedName>
    <definedName name="Aw120_0221_nomor">[21]Sheet1!$A$13:$A$50</definedName>
    <definedName name="Ax120_0222">[22]Sheet1!$A$13:$FX$50</definedName>
    <definedName name="Ax120_0222_nomor">[22]Sheet1!$A$13:$A$50</definedName>
    <definedName name="Ay120_0224">[23]Sheet1!$A$13:$FX$50</definedName>
    <definedName name="Ay120_0224_nomor">[23]Sheet1!$A$13:$A$50</definedName>
    <definedName name="Az120_0226">[24]Sheet1!$A$13:$FX$50</definedName>
    <definedName name="Az120_0226_nomor">[24]Sheet1!$A$13:$A$50</definedName>
    <definedName name="ba120_0228">[25]Sheet1!$A$13:$FX$50</definedName>
    <definedName name="ba120_0228_nomor">[25]Sheet1!$A$13:$A$50</definedName>
    <definedName name="bb120_0242">[26]Sheet1!$A$13:$FX$50</definedName>
    <definedName name="bb120_0242_nomor">[26]Sheet1!$A$13:$A$50</definedName>
    <definedName name="bc120_0302">[27]Sheet1!$A$13:$FX$50</definedName>
    <definedName name="bc120_0302_nomor">[27]Sheet1!$A$13:$A$50</definedName>
    <definedName name="bd120_0601">[28]Sheet1!$A$13:$FX$50</definedName>
    <definedName name="bd120_0601_nomor">[28]Sheet1!$A$13:$A$50</definedName>
    <definedName name="be120_0602">[29]Sheet1!$A$13:$FX$50</definedName>
    <definedName name="be120_0602_nomor">[29]Sheet1!$A$13:$A$50</definedName>
    <definedName name="bf120_0604">[30]Sheet1!$A$13:$FX$50</definedName>
    <definedName name="bf120_0604_nomor">[30]Sheet1!$A$13:$A$50</definedName>
    <definedName name="bg120_1601">[31]Sheet1!$A$13:$FX$50</definedName>
    <definedName name="bg120_1601_nomor">[31]Sheet1!$A$13:$A$50</definedName>
    <definedName name="bh120_1602">[32]Sheet1!$A$13:$FX$50</definedName>
    <definedName name="bh120_1602_nomor">[32]Sheet1!$A$13:$A$50</definedName>
    <definedName name="bi120_1603">[33]Sheet1!$A$13:$FX$50</definedName>
    <definedName name="bi120_1603_nomor">[33]Sheet1!$A$13:$A$50</definedName>
    <definedName name="BidangUrusan">[34]BidangUrusan!$A$2:$B$36</definedName>
    <definedName name="bj120_1604">[35]Sheet1!$A$13:$FX$51</definedName>
    <definedName name="bj120_1604_nomor">[35]Sheet1!$A$13:$A$51</definedName>
    <definedName name="bk120_1605">[36]Sheet1!$A$13:$FX$50</definedName>
    <definedName name="bk120_1605_nomor">[36]Sheet1!$A$13:$A$50</definedName>
    <definedName name="bl120_1606">[37]Sheet1!$A$13:$FX$50</definedName>
    <definedName name="bl120_1606_nomor">[37]Sheet1!$A$13:$A$50</definedName>
    <definedName name="bm120_1607">[38]Sheet1!$A$13:$FX$50</definedName>
    <definedName name="bm120_1607_nomor">[38]Sheet1!$A$13:$A$50</definedName>
    <definedName name="bn120_1716">[39]Sheet1!$A$13:$FX$50</definedName>
    <definedName name="bn120_1716_nomor">[39]Sheet1!$A$13:$A$50</definedName>
    <definedName name="bo120_2003">[40]Sheet1!$A$13:$FX$49</definedName>
    <definedName name="bo120_2003_nomor">[40]Sheet1!$A$13:$A$49</definedName>
    <definedName name="bp120_2301">[41]Sheet1!$A$13:$FX$50</definedName>
    <definedName name="bp120_2301_nomor">[41]Sheet1!$A$13:$A$50</definedName>
    <definedName name="bq120_2501">[42]Sheet1!$A$13:$FX$50</definedName>
    <definedName name="bq120_2501_nomor">[42]Sheet1!$A$13:$A$50</definedName>
    <definedName name="br120_2603">[43]Sheet1!$A$13:$FX$50</definedName>
    <definedName name="br120_2603_nomor">[43]Sheet1!$A$13:$A$50</definedName>
    <definedName name="bs120_2604">[44]Sheet1!$A$13:$FX$50</definedName>
    <definedName name="bs120_2604_nomor">[44]Sheet1!$A$13:$A$50</definedName>
    <definedName name="bt120_2607">[45]Sheet1!$A$13:$FX$50</definedName>
    <definedName name="bt120_2607_nomor">[45]Sheet1!$A$13:$A$50</definedName>
    <definedName name="bu120_2701">[46]Sheet1!$A$13:$FX$50</definedName>
    <definedName name="bu120_2701_nomor">[46]Sheet1!$A$13:$A$50</definedName>
    <definedName name="bv120_2704">[47]Sheet1!$A$13:$FX$50</definedName>
    <definedName name="bv120_2704_nomor">[47]Sheet1!$A$13:$A$50</definedName>
    <definedName name="bw120_2801">[48]Sheet1!$A$13:$FX$50</definedName>
    <definedName name="bw120_2801_nomor">[48]Sheet1!$A$13:$A$50</definedName>
    <definedName name="bx120_2803">[49]Sheet1!$A$13:$FX$50</definedName>
    <definedName name="bx120_2803_nomor">[49]Sheet1!$A$13:$A$50</definedName>
    <definedName name="by120_2807">[50]Sheet1!$A$13:$FX$50</definedName>
    <definedName name="by120_2807_nomor">[50]Sheet1!$A$13:$A$50</definedName>
    <definedName name="bz120_2811">[51]Sheet1!$A$13:$FX$50</definedName>
    <definedName name="bz120_2811_nomor">[51]Sheet1!$A$13:$A$50</definedName>
    <definedName name="ca120_2813">[52]Sheet1!$A$13:$FX$50</definedName>
    <definedName name="ca120_2813_nomor">[52]Sheet1!$A$13:$A$50</definedName>
    <definedName name="cb120_3001">[53]Sheet1!$A$13:$FX$50</definedName>
    <definedName name="cb120_3001_nomor">[53]Sheet1!$A$13:$A$50</definedName>
    <definedName name="cd120_3101">[54]Sheet1!$A$13:$FX$50</definedName>
    <definedName name="cd120_3101_nomor">[54]Sheet1!$A$13:$A$50</definedName>
    <definedName name="ce120_3202">[55]Sheet1!$A$13:$FX$50</definedName>
    <definedName name="ce120_3202_nomor">[55]Sheet1!$A$13:$A$50</definedName>
    <definedName name="cf121_1706">[56]Sheet1!$A$13:$FX$50</definedName>
    <definedName name="cf121_1706_nomor">[56]Sheet1!$A$13:$A$50</definedName>
    <definedName name="cg121_1804">[57]Sheet1!$A$13:$FX$50</definedName>
    <definedName name="cg121_1804_nomor">[57]Sheet1!$A$13:$A$50</definedName>
    <definedName name="ch125_1802">[58]Sheet1!$A$13:$FX$50</definedName>
    <definedName name="ch125_1802_nomor">[58]Sheet1!$A$13:$A$50</definedName>
    <definedName name="ci206_1804">[59]Sheet1!$A$13:$FX$50</definedName>
    <definedName name="ci206_1804_nomor">[59]Sheet1!$A$13:$A$50</definedName>
    <definedName name="ekonomi_106_1904">[60]Sheet1!$A$13:$FX$50</definedName>
    <definedName name="ekonomi_106_1904_NOMOR">[60]Sheet1!$A$13:$A$50</definedName>
    <definedName name="fsdgg">[61]Sheet1!$A$13:$A$50</definedName>
    <definedName name="gaji120_0000">[62]Sheet1!$A$13:$FX$50</definedName>
    <definedName name="gaji120_0000_nomor">[62]Sheet1!$A$13:$A$50</definedName>
    <definedName name="Kegiatan">[34]Kegiatan!$A$2:$B$1662</definedName>
    <definedName name="MONEV_106_2208">[63]Sheet1!$A$13:$FX$34</definedName>
    <definedName name="MONEV_106_2208_NOMOR">[63]Sheet1!$A$13:$A$34</definedName>
    <definedName name="PEP" localSheetId="0">#REF!</definedName>
    <definedName name="PEP" localSheetId="1">#REF!</definedName>
    <definedName name="PEP" localSheetId="2">#REF!</definedName>
    <definedName name="PEP" localSheetId="3">#REF!</definedName>
    <definedName name="PEP" localSheetId="5">#REF!</definedName>
    <definedName name="PEP" localSheetId="6">#REF!</definedName>
    <definedName name="PEP" localSheetId="10">#REF!</definedName>
    <definedName name="PEP">#REF!</definedName>
    <definedName name="persampahan_108_1502">[64]Sheet1!$A$13:$FP$50</definedName>
    <definedName name="persampahan_108_1502_nomor">[64]Sheet1!$A$13:$A$50</definedName>
    <definedName name="_xlnm.Print_Area" localSheetId="0">'2.1'!$A$1:$Y$182</definedName>
    <definedName name="_xlnm.Print_Area" localSheetId="1">'2.2 '!$A$1:$N$60</definedName>
    <definedName name="_xlnm.Print_Area" localSheetId="2">'2.3'!$A$1:$P$15</definedName>
    <definedName name="_xlnm.Print_Area" localSheetId="3">'2.4'!$A$1:$L$120</definedName>
    <definedName name="_xlnm.Print_Area" localSheetId="5">'3.1'!$A$1:$T$122</definedName>
    <definedName name="_xlnm.Print_Area" localSheetId="6">'3.2'!$A$1:$E$123</definedName>
    <definedName name="_xlnm.Print_Area" localSheetId="10">'VERIFIKASI '!$A$1:$P$128</definedName>
    <definedName name="_xlnm.Print_Titles" localSheetId="0">'2.1'!$8:$10</definedName>
    <definedName name="_xlnm.Print_Titles" localSheetId="1">'2.2 '!$6:$7</definedName>
    <definedName name="_xlnm.Print_Titles" localSheetId="2">'2.3'!$6:$7</definedName>
    <definedName name="_xlnm.Print_Titles" localSheetId="3">'2.4'!$6:$8</definedName>
    <definedName name="_xlnm.Print_Titles" localSheetId="5">'3.1'!$6:$9</definedName>
    <definedName name="_xlnm.Print_Titles" localSheetId="6">'3.2'!$5:$5</definedName>
    <definedName name="_xlnm.Print_Titles" localSheetId="9">'4.3'!$5:$6</definedName>
    <definedName name="_xlnm.Print_Titles" localSheetId="10">'VERIFIKASI '!$6:$8</definedName>
    <definedName name="ujang" localSheetId="0">#REF!</definedName>
    <definedName name="ujang" localSheetId="1">#REF!</definedName>
    <definedName name="ujang" localSheetId="2">#REF!</definedName>
    <definedName name="ujang" localSheetId="3">#REF!</definedName>
    <definedName name="ujang" localSheetId="5">#REF!</definedName>
    <definedName name="ujang" localSheetId="6">#REF!</definedName>
    <definedName name="ujang" localSheetId="10">#REF!</definedName>
    <definedName name="ujang">#REF!</definedName>
  </definedNames>
  <calcPr calcId="144525"/>
</workbook>
</file>

<file path=xl/calcChain.xml><?xml version="1.0" encoding="utf-8"?>
<calcChain xmlns="http://schemas.openxmlformats.org/spreadsheetml/2006/main">
  <c r="M9" i="7" l="1"/>
  <c r="M23" i="7"/>
  <c r="E51" i="15" l="1"/>
  <c r="Y12" i="11" l="1"/>
  <c r="I12" i="11"/>
  <c r="Y172" i="11"/>
  <c r="Y153" i="11"/>
  <c r="Y145" i="11"/>
  <c r="Y137" i="11"/>
  <c r="Y134" i="11"/>
  <c r="Y115" i="11"/>
  <c r="Y109" i="11"/>
  <c r="Y106" i="11"/>
  <c r="Y103" i="11"/>
  <c r="Y91" i="11"/>
  <c r="Y95" i="11"/>
  <c r="Y83" i="11"/>
  <c r="Y84" i="11"/>
  <c r="Y86" i="11"/>
  <c r="Y77" i="11"/>
  <c r="Y72" i="11"/>
  <c r="Y64" i="11"/>
  <c r="Y61" i="11"/>
  <c r="Y55" i="11"/>
  <c r="Y49" i="11"/>
  <c r="Y44" i="11"/>
  <c r="Y38" i="11"/>
  <c r="Y30" i="11"/>
  <c r="Y28" i="11"/>
  <c r="Y26" i="11"/>
  <c r="Y21" i="11"/>
  <c r="Y14" i="11"/>
  <c r="Y171" i="11"/>
  <c r="Y133" i="11"/>
  <c r="Y114" i="11"/>
  <c r="Y102" i="11"/>
  <c r="Y94" i="11"/>
  <c r="Y90" i="11"/>
  <c r="Y82" i="11"/>
  <c r="Y71" i="11"/>
  <c r="Y13" i="11"/>
  <c r="Y181" i="11"/>
  <c r="Y177" i="11"/>
  <c r="Y176" i="11"/>
  <c r="Y175" i="11"/>
  <c r="Y173" i="11"/>
  <c r="Y170" i="11"/>
  <c r="Y169" i="11"/>
  <c r="Y168" i="11"/>
  <c r="Y165" i="11"/>
  <c r="Y163" i="11"/>
  <c r="Y159" i="11"/>
  <c r="Y156" i="11"/>
  <c r="Y154" i="11"/>
  <c r="Y151" i="11"/>
  <c r="Y150" i="11"/>
  <c r="Y149" i="11"/>
  <c r="Y148" i="11"/>
  <c r="Y146" i="11"/>
  <c r="Y140" i="11"/>
  <c r="Y138" i="11"/>
  <c r="Y136" i="11"/>
  <c r="Y135" i="11"/>
  <c r="Y127" i="11"/>
  <c r="Y122" i="11"/>
  <c r="Y120" i="11"/>
  <c r="Y116" i="11"/>
  <c r="Y108" i="11"/>
  <c r="Y107" i="11"/>
  <c r="Y96" i="11"/>
  <c r="Y93" i="11"/>
  <c r="Y92" i="11"/>
  <c r="Y79" i="11"/>
  <c r="Y78" i="11"/>
  <c r="Y76" i="11"/>
  <c r="Y75" i="11"/>
  <c r="Y73" i="11"/>
  <c r="Y70" i="11"/>
  <c r="Y65" i="11"/>
  <c r="Y63" i="11"/>
  <c r="Y62" i="11"/>
  <c r="Y60" i="11"/>
  <c r="Y59" i="11"/>
  <c r="Y57" i="11"/>
  <c r="Y56" i="11"/>
  <c r="Y52" i="11"/>
  <c r="Y51" i="11"/>
  <c r="Y50" i="11"/>
  <c r="Y48" i="11"/>
  <c r="Y47" i="11"/>
  <c r="Y46" i="11"/>
  <c r="Y45" i="11"/>
  <c r="Y37" i="11"/>
  <c r="Y36" i="11"/>
  <c r="Y35" i="11"/>
  <c r="Y34" i="11"/>
  <c r="Y33" i="11"/>
  <c r="Y32" i="11"/>
  <c r="Y31" i="11"/>
  <c r="Y29" i="11"/>
  <c r="Y27" i="11"/>
  <c r="Y25" i="11"/>
  <c r="Y24" i="11"/>
  <c r="Y22" i="11"/>
  <c r="Y20" i="11"/>
  <c r="Y19" i="11"/>
  <c r="Y18" i="11"/>
  <c r="Y17" i="11"/>
  <c r="Y16" i="11"/>
  <c r="Y15" i="11"/>
  <c r="I11" i="11"/>
  <c r="I13" i="11"/>
  <c r="I14" i="11"/>
  <c r="I21" i="11"/>
  <c r="I26" i="11"/>
  <c r="I28" i="11"/>
  <c r="I30" i="11"/>
  <c r="I38" i="11"/>
  <c r="I44" i="11"/>
  <c r="I49" i="11"/>
  <c r="I53" i="11"/>
  <c r="I55" i="11"/>
  <c r="I61" i="11"/>
  <c r="I64" i="11"/>
  <c r="I71" i="11"/>
  <c r="I72" i="11"/>
  <c r="I77" i="11"/>
  <c r="I80" i="11"/>
  <c r="I82" i="11"/>
  <c r="I83" i="11"/>
  <c r="I86" i="11"/>
  <c r="I90" i="11"/>
  <c r="I91" i="11"/>
  <c r="I94" i="11"/>
  <c r="I95" i="11"/>
  <c r="I102" i="11"/>
  <c r="I103" i="11"/>
  <c r="I106" i="11"/>
  <c r="I109" i="11"/>
  <c r="I114" i="11"/>
  <c r="I115" i="11"/>
  <c r="I133" i="11"/>
  <c r="I134" i="11"/>
  <c r="I137" i="11"/>
  <c r="I142" i="11"/>
  <c r="I145" i="11"/>
  <c r="I153" i="11"/>
  <c r="I158" i="11"/>
  <c r="I167" i="11"/>
  <c r="I171" i="11"/>
  <c r="I172" i="11"/>
  <c r="V172" i="11" l="1"/>
  <c r="X172" i="11"/>
  <c r="V171" i="11"/>
  <c r="X171" i="11"/>
  <c r="V167" i="11"/>
  <c r="X167" i="11"/>
  <c r="Y167" i="11"/>
  <c r="V158" i="11"/>
  <c r="X158" i="11"/>
  <c r="V153" i="11"/>
  <c r="X153" i="11"/>
  <c r="V145" i="11"/>
  <c r="X145" i="11"/>
  <c r="V142" i="11"/>
  <c r="X142" i="11"/>
  <c r="V137" i="11"/>
  <c r="X137" i="11"/>
  <c r="V134" i="11"/>
  <c r="X134" i="11"/>
  <c r="X133" i="11" s="1"/>
  <c r="V133" i="11"/>
  <c r="V132" i="11" s="1"/>
  <c r="T80" i="11"/>
  <c r="U80" i="11"/>
  <c r="V80" i="11"/>
  <c r="X80" i="11"/>
  <c r="Y113" i="11"/>
  <c r="V115" i="11"/>
  <c r="X115" i="11"/>
  <c r="X114" i="11" s="1"/>
  <c r="X113" i="11" s="1"/>
  <c r="X109" i="11"/>
  <c r="X106" i="11"/>
  <c r="X103" i="11"/>
  <c r="X102" i="11"/>
  <c r="X95" i="11"/>
  <c r="X94" i="11"/>
  <c r="X91" i="11"/>
  <c r="X90" i="11"/>
  <c r="X83" i="11"/>
  <c r="X82" i="11"/>
  <c r="X77" i="11"/>
  <c r="X72" i="11"/>
  <c r="X64" i="11"/>
  <c r="X61" i="11"/>
  <c r="X55" i="11"/>
  <c r="X49" i="11"/>
  <c r="X44" i="11"/>
  <c r="X38" i="11"/>
  <c r="X30" i="11"/>
  <c r="X28" i="11"/>
  <c r="X26" i="11"/>
  <c r="X21" i="11"/>
  <c r="X14" i="11"/>
  <c r="V114" i="11"/>
  <c r="V113" i="11" s="1"/>
  <c r="X71" i="11" l="1"/>
  <c r="Y132" i="11"/>
  <c r="X132" i="11"/>
  <c r="B33" i="15" l="1"/>
  <c r="V109" i="11" l="1"/>
  <c r="V106" i="11"/>
  <c r="V103" i="11"/>
  <c r="W103" i="11"/>
  <c r="V102" i="11"/>
  <c r="V95" i="11"/>
  <c r="V94" i="11" s="1"/>
  <c r="V91" i="11"/>
  <c r="V90" i="11"/>
  <c r="V83" i="11"/>
  <c r="V82" i="11"/>
  <c r="V77" i="11"/>
  <c r="V72" i="11"/>
  <c r="V71" i="11" s="1"/>
  <c r="V64" i="11"/>
  <c r="V61" i="11"/>
  <c r="V55" i="11"/>
  <c r="V53" i="11"/>
  <c r="V49" i="11"/>
  <c r="V44" i="11"/>
  <c r="V38" i="11"/>
  <c r="V30" i="11"/>
  <c r="V28" i="11"/>
  <c r="W28" i="11"/>
  <c r="V26" i="11"/>
  <c r="V21" i="11"/>
  <c r="V14" i="11"/>
  <c r="V13" i="11" s="1"/>
  <c r="W31" i="11"/>
  <c r="W32" i="11"/>
  <c r="W33" i="11"/>
  <c r="W34" i="11"/>
  <c r="W35" i="11"/>
  <c r="W36" i="11"/>
  <c r="W37" i="11"/>
  <c r="W39" i="11"/>
  <c r="W38" i="11" s="1"/>
  <c r="W45" i="11"/>
  <c r="W46" i="11"/>
  <c r="W47" i="11"/>
  <c r="W48" i="11"/>
  <c r="W50" i="11"/>
  <c r="W51" i="11"/>
  <c r="W52" i="11"/>
  <c r="W56" i="11"/>
  <c r="W57" i="11"/>
  <c r="W59" i="11"/>
  <c r="W60" i="11"/>
  <c r="W62" i="11"/>
  <c r="W61" i="11" s="1"/>
  <c r="W63" i="11"/>
  <c r="W65" i="11"/>
  <c r="W70" i="11"/>
  <c r="W73" i="11"/>
  <c r="W75" i="11"/>
  <c r="W76" i="11"/>
  <c r="W78" i="11"/>
  <c r="W79" i="11"/>
  <c r="W81" i="11"/>
  <c r="W80" i="11" s="1"/>
  <c r="W84" i="11"/>
  <c r="W83" i="11" s="1"/>
  <c r="W82" i="11" s="1"/>
  <c r="W87" i="11"/>
  <c r="W92" i="11"/>
  <c r="W91" i="11" s="1"/>
  <c r="W90" i="11" s="1"/>
  <c r="W93" i="11"/>
  <c r="W96" i="11"/>
  <c r="W95" i="11" s="1"/>
  <c r="W94" i="11" s="1"/>
  <c r="W100" i="11"/>
  <c r="W107" i="11"/>
  <c r="W106" i="11" s="1"/>
  <c r="W108" i="11"/>
  <c r="W110" i="11"/>
  <c r="W109" i="11" s="1"/>
  <c r="W116" i="11"/>
  <c r="W120" i="11"/>
  <c r="W122" i="11"/>
  <c r="W127" i="11"/>
  <c r="W135" i="11"/>
  <c r="W134" i="11" s="1"/>
  <c r="W136" i="11"/>
  <c r="W138" i="11"/>
  <c r="W139" i="11"/>
  <c r="W140" i="11"/>
  <c r="W146" i="11"/>
  <c r="W147" i="11"/>
  <c r="W148" i="11"/>
  <c r="W149" i="11"/>
  <c r="W150" i="11"/>
  <c r="W151" i="11"/>
  <c r="W152" i="11"/>
  <c r="W154" i="11"/>
  <c r="W156" i="11"/>
  <c r="W157" i="11"/>
  <c r="W159" i="11"/>
  <c r="W160" i="11"/>
  <c r="Y160" i="11" s="1"/>
  <c r="W163" i="11"/>
  <c r="W164" i="11"/>
  <c r="W165" i="11"/>
  <c r="W168" i="11"/>
  <c r="W169" i="11"/>
  <c r="W170" i="11"/>
  <c r="W173" i="11"/>
  <c r="W175" i="11"/>
  <c r="W176" i="11"/>
  <c r="W177" i="11"/>
  <c r="W181" i="11"/>
  <c r="W27" i="11"/>
  <c r="W26" i="11" s="1"/>
  <c r="W24" i="11"/>
  <c r="W25" i="11"/>
  <c r="W22" i="11"/>
  <c r="W64" i="11" l="1"/>
  <c r="W77" i="11"/>
  <c r="W21" i="11"/>
  <c r="W72" i="11"/>
  <c r="W71" i="11" s="1"/>
  <c r="W55" i="11"/>
  <c r="V12" i="11"/>
  <c r="V11" i="11" s="1"/>
  <c r="W102" i="11"/>
  <c r="W115" i="11"/>
  <c r="W114" i="11" s="1"/>
  <c r="W113" i="11" s="1"/>
  <c r="W49" i="11"/>
  <c r="W44" i="11"/>
  <c r="W30" i="11"/>
  <c r="W167" i="11"/>
  <c r="W153" i="11"/>
  <c r="W137" i="11"/>
  <c r="W133" i="11" s="1"/>
  <c r="W172" i="11"/>
  <c r="W171" i="11" s="1"/>
  <c r="W158" i="11"/>
  <c r="Y158" i="11" s="1"/>
  <c r="W145" i="11"/>
  <c r="W53" i="11"/>
  <c r="W16" i="11"/>
  <c r="W17" i="11"/>
  <c r="W18" i="11"/>
  <c r="W19" i="11"/>
  <c r="W20" i="11"/>
  <c r="W15" i="11"/>
  <c r="O91" i="11"/>
  <c r="T71" i="11"/>
  <c r="T11" i="11"/>
  <c r="S80" i="11"/>
  <c r="W14" i="11" l="1"/>
  <c r="W13" i="11" s="1"/>
  <c r="W12" i="11" s="1"/>
  <c r="W142" i="11"/>
  <c r="W132" i="11" s="1"/>
  <c r="S145" i="11"/>
  <c r="W11" i="11" l="1"/>
  <c r="Y11" i="11" s="1"/>
  <c r="M99" i="16"/>
  <c r="G21" i="16"/>
  <c r="H21" i="16"/>
  <c r="I21" i="16"/>
  <c r="K21" i="16"/>
  <c r="K115" i="16"/>
  <c r="K114" i="16"/>
  <c r="K110" i="16"/>
  <c r="L110" i="16"/>
  <c r="K103" i="16"/>
  <c r="L103" i="16"/>
  <c r="K99" i="16"/>
  <c r="L99" i="16"/>
  <c r="K94" i="16"/>
  <c r="K91" i="16" s="1"/>
  <c r="K89" i="16"/>
  <c r="K86" i="16" s="1"/>
  <c r="L89" i="16"/>
  <c r="K87" i="16"/>
  <c r="K82" i="16"/>
  <c r="L82" i="16"/>
  <c r="K81" i="16"/>
  <c r="K79" i="16"/>
  <c r="K76" i="16"/>
  <c r="K74" i="16"/>
  <c r="K73" i="16"/>
  <c r="K70" i="16"/>
  <c r="L70" i="16"/>
  <c r="L69" i="16" s="1"/>
  <c r="K69" i="16"/>
  <c r="K64" i="16"/>
  <c r="K62" i="16"/>
  <c r="K58" i="16"/>
  <c r="L58" i="16"/>
  <c r="K55" i="16"/>
  <c r="K54" i="16" s="1"/>
  <c r="L55" i="16"/>
  <c r="L54" i="16"/>
  <c r="K51" i="16"/>
  <c r="L51" i="16"/>
  <c r="K48" i="16"/>
  <c r="L48" i="16"/>
  <c r="K43" i="16"/>
  <c r="K41" i="16" s="1"/>
  <c r="L43" i="16"/>
  <c r="K38" i="16"/>
  <c r="L38" i="16"/>
  <c r="K33" i="16"/>
  <c r="L33" i="16"/>
  <c r="G31" i="16"/>
  <c r="I31" i="16"/>
  <c r="K31" i="16"/>
  <c r="L31" i="16"/>
  <c r="K23" i="16"/>
  <c r="K17" i="16"/>
  <c r="K10" i="16"/>
  <c r="F115" i="16"/>
  <c r="F114" i="16" s="1"/>
  <c r="F110" i="16"/>
  <c r="F103" i="16"/>
  <c r="F99" i="16"/>
  <c r="F94" i="16"/>
  <c r="F89" i="16"/>
  <c r="F87" i="16"/>
  <c r="F82" i="16"/>
  <c r="F81" i="16" s="1"/>
  <c r="F79" i="16"/>
  <c r="F76" i="16"/>
  <c r="F74" i="16"/>
  <c r="F70" i="16"/>
  <c r="F69" i="16" s="1"/>
  <c r="F64" i="16"/>
  <c r="F62" i="16"/>
  <c r="F58" i="16"/>
  <c r="F55" i="16"/>
  <c r="F51" i="16"/>
  <c r="F48" i="16"/>
  <c r="F43" i="16"/>
  <c r="F38" i="16"/>
  <c r="F33" i="16"/>
  <c r="F31" i="16"/>
  <c r="F23" i="16"/>
  <c r="F21" i="16"/>
  <c r="F17" i="16"/>
  <c r="F10" i="16"/>
  <c r="L113" i="11"/>
  <c r="P113" i="11"/>
  <c r="O38" i="11"/>
  <c r="N172" i="11"/>
  <c r="O172" i="11"/>
  <c r="N171" i="11"/>
  <c r="O171" i="11"/>
  <c r="N167" i="11"/>
  <c r="O167" i="11"/>
  <c r="N158" i="11"/>
  <c r="O158" i="11"/>
  <c r="N153" i="11"/>
  <c r="O153" i="11"/>
  <c r="N145" i="11"/>
  <c r="O145" i="11"/>
  <c r="N142" i="11"/>
  <c r="O142" i="11"/>
  <c r="N137" i="11"/>
  <c r="O137" i="11"/>
  <c r="N134" i="11"/>
  <c r="O134" i="11"/>
  <c r="N133" i="11"/>
  <c r="O133" i="11"/>
  <c r="N115" i="11"/>
  <c r="O115" i="11"/>
  <c r="P115" i="11"/>
  <c r="O114" i="11"/>
  <c r="O113" i="11" s="1"/>
  <c r="N114" i="11"/>
  <c r="N113" i="11" s="1"/>
  <c r="N109" i="11"/>
  <c r="O109" i="11"/>
  <c r="N106" i="11"/>
  <c r="O106" i="11"/>
  <c r="N103" i="11"/>
  <c r="O103" i="11"/>
  <c r="N102" i="11"/>
  <c r="O102" i="11"/>
  <c r="N95" i="11"/>
  <c r="O95" i="11"/>
  <c r="N94" i="11"/>
  <c r="O94" i="11"/>
  <c r="P94" i="11"/>
  <c r="N86" i="11"/>
  <c r="O86" i="11"/>
  <c r="N83" i="11"/>
  <c r="O83" i="11"/>
  <c r="N82" i="11"/>
  <c r="O82" i="11"/>
  <c r="N77" i="11"/>
  <c r="O77" i="11"/>
  <c r="N72" i="11"/>
  <c r="N71" i="11" s="1"/>
  <c r="O72" i="11"/>
  <c r="O71" i="11" s="1"/>
  <c r="N64" i="11"/>
  <c r="O64" i="11"/>
  <c r="P64" i="11"/>
  <c r="N61" i="11"/>
  <c r="O61" i="11"/>
  <c r="P61" i="11"/>
  <c r="N55" i="11"/>
  <c r="O55" i="11"/>
  <c r="O53" i="11" s="1"/>
  <c r="N49" i="11"/>
  <c r="O49" i="11"/>
  <c r="O44" i="11"/>
  <c r="O30" i="11"/>
  <c r="N28" i="11"/>
  <c r="O28" i="11"/>
  <c r="O26" i="11"/>
  <c r="P26" i="11"/>
  <c r="P13" i="11" s="1"/>
  <c r="O21" i="11"/>
  <c r="O14" i="11"/>
  <c r="P12" i="11" l="1"/>
  <c r="O132" i="11"/>
  <c r="F9" i="16"/>
  <c r="K61" i="16"/>
  <c r="F41" i="16"/>
  <c r="L41" i="16"/>
  <c r="F54" i="16"/>
  <c r="F61" i="16"/>
  <c r="F91" i="16"/>
  <c r="K9" i="16"/>
  <c r="F86" i="16"/>
  <c r="F73" i="16"/>
  <c r="F120" i="16" s="1"/>
  <c r="O13" i="11"/>
  <c r="N53" i="11"/>
  <c r="Q173" i="11"/>
  <c r="K120" i="16" l="1"/>
  <c r="Q177" i="11"/>
  <c r="Q176" i="11"/>
  <c r="Q175" i="11"/>
  <c r="Q170" i="11"/>
  <c r="Q169" i="11"/>
  <c r="Q168" i="11"/>
  <c r="Q165" i="11"/>
  <c r="Q163" i="11"/>
  <c r="Q159" i="11"/>
  <c r="Q151" i="11"/>
  <c r="Q148" i="11"/>
  <c r="Q146" i="11"/>
  <c r="Q136" i="11"/>
  <c r="Q108" i="11"/>
  <c r="Q107" i="11"/>
  <c r="Q93" i="11"/>
  <c r="Q92" i="11"/>
  <c r="Q78" i="11"/>
  <c r="Q75" i="11"/>
  <c r="Q70" i="11"/>
  <c r="Q52" i="11"/>
  <c r="Q51" i="11"/>
  <c r="Q50" i="11"/>
  <c r="Q48" i="11"/>
  <c r="Q47" i="11"/>
  <c r="Q46" i="11"/>
  <c r="Q45" i="11"/>
  <c r="Q37" i="11"/>
  <c r="Q36" i="11"/>
  <c r="Q35" i="11"/>
  <c r="Q34" i="11"/>
  <c r="Q33" i="11"/>
  <c r="Q32" i="11"/>
  <c r="Q31" i="11"/>
  <c r="Q27" i="11"/>
  <c r="Q25" i="11"/>
  <c r="Q24" i="11"/>
  <c r="Q22" i="11"/>
  <c r="Q16" i="11"/>
  <c r="Q17" i="11"/>
  <c r="Q18" i="11"/>
  <c r="Q19" i="11"/>
  <c r="Q20" i="11"/>
  <c r="Q15" i="11"/>
  <c r="S71" i="10" l="1"/>
  <c r="S57" i="10"/>
  <c r="S56" i="10"/>
  <c r="S121" i="10"/>
  <c r="S120" i="10"/>
  <c r="S117" i="10"/>
  <c r="S116" i="10"/>
  <c r="S115" i="10"/>
  <c r="S113" i="10"/>
  <c r="S112" i="10"/>
  <c r="S111" i="10"/>
  <c r="S110" i="10"/>
  <c r="S109" i="10"/>
  <c r="S107" i="10"/>
  <c r="S106" i="10"/>
  <c r="S104" i="10"/>
  <c r="S99" i="10"/>
  <c r="S97" i="10"/>
  <c r="S90" i="10"/>
  <c r="S84" i="10"/>
  <c r="S82" i="10"/>
  <c r="S80" i="10"/>
  <c r="S77" i="10"/>
  <c r="S76" i="10"/>
  <c r="S73" i="10"/>
  <c r="S68" i="10"/>
  <c r="S66" i="10"/>
  <c r="S65" i="10"/>
  <c r="S60" i="10"/>
  <c r="S59" i="10"/>
  <c r="S52" i="10"/>
  <c r="S53" i="10"/>
  <c r="S54" i="10"/>
  <c r="S51" i="10"/>
  <c r="S44" i="10"/>
  <c r="S43" i="10"/>
  <c r="S39" i="10"/>
  <c r="S40" i="10"/>
  <c r="S41" i="10"/>
  <c r="S38" i="10"/>
  <c r="S36" i="10"/>
  <c r="S29" i="10"/>
  <c r="S30" i="10"/>
  <c r="S31" i="10"/>
  <c r="S32" i="10"/>
  <c r="S33" i="10"/>
  <c r="S34" i="10"/>
  <c r="S28" i="10"/>
  <c r="S26" i="10"/>
  <c r="S23" i="10"/>
  <c r="S24" i="10"/>
  <c r="S22" i="10"/>
  <c r="S16" i="10"/>
  <c r="S17" i="10"/>
  <c r="S18" i="10"/>
  <c r="S19" i="10"/>
  <c r="S20" i="10"/>
  <c r="S15" i="10"/>
  <c r="J31" i="12" l="1"/>
  <c r="J30" i="12"/>
  <c r="S172" i="11" l="1"/>
  <c r="S171" i="11" s="1"/>
  <c r="M172" i="11"/>
  <c r="K172" i="11"/>
  <c r="S167" i="11"/>
  <c r="M167" i="11"/>
  <c r="Q167" i="11" s="1"/>
  <c r="K167" i="11"/>
  <c r="S158" i="11"/>
  <c r="M158" i="11"/>
  <c r="Q158" i="11" s="1"/>
  <c r="K158" i="11"/>
  <c r="S153" i="11"/>
  <c r="M153" i="11"/>
  <c r="Q153" i="11" s="1"/>
  <c r="K153" i="11"/>
  <c r="M145" i="11"/>
  <c r="Q145" i="11" s="1"/>
  <c r="K145" i="11"/>
  <c r="S137" i="11"/>
  <c r="M137" i="11"/>
  <c r="Q137" i="11" s="1"/>
  <c r="K137" i="11"/>
  <c r="S134" i="11"/>
  <c r="M134" i="11"/>
  <c r="Q134" i="11" s="1"/>
  <c r="K134" i="11"/>
  <c r="S115" i="11"/>
  <c r="S114" i="11" s="1"/>
  <c r="S113" i="11" s="1"/>
  <c r="M115" i="11"/>
  <c r="K115" i="11"/>
  <c r="U109" i="11"/>
  <c r="S109" i="11"/>
  <c r="M109" i="11"/>
  <c r="Q109" i="11" s="1"/>
  <c r="K109" i="11"/>
  <c r="S106" i="11"/>
  <c r="M106" i="11"/>
  <c r="Q106" i="11" s="1"/>
  <c r="K106" i="11"/>
  <c r="U103" i="11"/>
  <c r="S103" i="11"/>
  <c r="M103" i="11"/>
  <c r="Q103" i="11" s="1"/>
  <c r="K103" i="11"/>
  <c r="S95" i="11"/>
  <c r="S94" i="11" s="1"/>
  <c r="M95" i="11"/>
  <c r="K95" i="11"/>
  <c r="M91" i="11"/>
  <c r="M90" i="11" s="1"/>
  <c r="K91" i="11"/>
  <c r="U86" i="11"/>
  <c r="S86" i="11"/>
  <c r="M86" i="11"/>
  <c r="Q86" i="11" s="1"/>
  <c r="K86" i="11"/>
  <c r="U83" i="11"/>
  <c r="S83" i="11"/>
  <c r="M83" i="11"/>
  <c r="K83" i="11"/>
  <c r="S77" i="11"/>
  <c r="M77" i="11"/>
  <c r="Q77" i="11" s="1"/>
  <c r="K77" i="11"/>
  <c r="S72" i="11"/>
  <c r="M72" i="11"/>
  <c r="Q72" i="11" s="1"/>
  <c r="K72" i="11"/>
  <c r="S64" i="11"/>
  <c r="M64" i="11"/>
  <c r="Q64" i="11" s="1"/>
  <c r="K64" i="11"/>
  <c r="S61" i="11"/>
  <c r="M61" i="11"/>
  <c r="Q61" i="11" s="1"/>
  <c r="K61" i="11"/>
  <c r="J61" i="11"/>
  <c r="S55" i="11"/>
  <c r="M55" i="11"/>
  <c r="Q55" i="11" s="1"/>
  <c r="K55" i="11"/>
  <c r="S49" i="11"/>
  <c r="M49" i="11"/>
  <c r="Q49" i="11" s="1"/>
  <c r="K49" i="11"/>
  <c r="S44" i="11"/>
  <c r="M44" i="11"/>
  <c r="Q44" i="11" s="1"/>
  <c r="K44" i="11"/>
  <c r="U38" i="11"/>
  <c r="S38" i="11"/>
  <c r="M38" i="11"/>
  <c r="Q38" i="11" s="1"/>
  <c r="K38" i="11"/>
  <c r="J38" i="11"/>
  <c r="S30" i="11"/>
  <c r="M30" i="11"/>
  <c r="Q30" i="11" s="1"/>
  <c r="K30" i="11"/>
  <c r="U28" i="11"/>
  <c r="S28" i="11"/>
  <c r="M28" i="11"/>
  <c r="Q28" i="11" s="1"/>
  <c r="K28" i="11"/>
  <c r="U26" i="11"/>
  <c r="S26" i="11"/>
  <c r="M26" i="11"/>
  <c r="Q26" i="11" s="1"/>
  <c r="K26" i="11"/>
  <c r="S21" i="11"/>
  <c r="M21" i="11"/>
  <c r="Q21" i="11" s="1"/>
  <c r="K21" i="11"/>
  <c r="S14" i="11"/>
  <c r="M14" i="11"/>
  <c r="Q14" i="11" s="1"/>
  <c r="K14" i="11"/>
  <c r="K71" i="11" l="1"/>
  <c r="S71" i="11"/>
  <c r="K90" i="11"/>
  <c r="K94" i="11"/>
  <c r="K114" i="11"/>
  <c r="K171" i="11"/>
  <c r="O90" i="11"/>
  <c r="Q91" i="11"/>
  <c r="M94" i="11"/>
  <c r="Q94" i="11" s="1"/>
  <c r="Q95" i="11"/>
  <c r="M114" i="11"/>
  <c r="M113" i="11" s="1"/>
  <c r="Q113" i="11" s="1"/>
  <c r="Q115" i="11"/>
  <c r="M171" i="11"/>
  <c r="Q171" i="11" s="1"/>
  <c r="Q172" i="11"/>
  <c r="K82" i="11"/>
  <c r="K102" i="11"/>
  <c r="S133" i="11"/>
  <c r="U167" i="11"/>
  <c r="S53" i="11"/>
  <c r="M82" i="11"/>
  <c r="Q82" i="11" s="1"/>
  <c r="M102" i="11"/>
  <c r="Q102" i="11" s="1"/>
  <c r="K142" i="11"/>
  <c r="U77" i="11"/>
  <c r="S142" i="11"/>
  <c r="U137" i="11"/>
  <c r="K133" i="11"/>
  <c r="K13" i="11"/>
  <c r="M133" i="11"/>
  <c r="Q133" i="11" s="1"/>
  <c r="U158" i="11"/>
  <c r="U21" i="11"/>
  <c r="U44" i="11"/>
  <c r="M53" i="11"/>
  <c r="Q53" i="11" s="1"/>
  <c r="K53" i="11"/>
  <c r="S13" i="11"/>
  <c r="U72" i="11"/>
  <c r="S82" i="11"/>
  <c r="U95" i="11"/>
  <c r="U94" i="11" s="1"/>
  <c r="M142" i="11"/>
  <c r="M132" i="11" s="1"/>
  <c r="M13" i="11"/>
  <c r="U106" i="11"/>
  <c r="U102" i="11" s="1"/>
  <c r="U49" i="11"/>
  <c r="U30" i="11"/>
  <c r="U61" i="11"/>
  <c r="M71" i="11"/>
  <c r="Q71" i="11" s="1"/>
  <c r="S102" i="11"/>
  <c r="U115" i="11"/>
  <c r="U114" i="11" s="1"/>
  <c r="U113" i="11" s="1"/>
  <c r="U145" i="11"/>
  <c r="U91" i="11"/>
  <c r="U90" i="11" s="1"/>
  <c r="U14" i="11"/>
  <c r="U64" i="11"/>
  <c r="U55" i="11"/>
  <c r="U82" i="11"/>
  <c r="U134" i="11"/>
  <c r="U153" i="11"/>
  <c r="U172" i="11"/>
  <c r="U171" i="11" s="1"/>
  <c r="K11" i="11" l="1"/>
  <c r="M12" i="11"/>
  <c r="Q13" i="11"/>
  <c r="K12" i="11"/>
  <c r="U71" i="11"/>
  <c r="S132" i="11"/>
  <c r="K113" i="11"/>
  <c r="S12" i="11"/>
  <c r="S11" i="11" s="1"/>
  <c r="K132" i="11"/>
  <c r="M11" i="11"/>
  <c r="Q132" i="11"/>
  <c r="Q90" i="11"/>
  <c r="O12" i="11"/>
  <c r="Q114" i="11"/>
  <c r="U133" i="11"/>
  <c r="U53" i="11"/>
  <c r="U13" i="11"/>
  <c r="U142" i="11"/>
  <c r="U132" i="11" l="1"/>
  <c r="U12" i="11"/>
  <c r="U11" i="11" s="1"/>
  <c r="O11" i="11"/>
  <c r="Q11" i="11" s="1"/>
  <c r="Q12" i="11"/>
  <c r="O64" i="10" l="1"/>
  <c r="S119" i="10"/>
  <c r="S118" i="10" s="1"/>
  <c r="Q119" i="10"/>
  <c r="Q118" i="10" s="1"/>
  <c r="P119" i="10"/>
  <c r="P118" i="10" s="1"/>
  <c r="O119" i="10"/>
  <c r="O118" i="10" s="1"/>
  <c r="S114" i="10"/>
  <c r="Q114" i="10"/>
  <c r="P114" i="10"/>
  <c r="O114" i="10"/>
  <c r="S108" i="10"/>
  <c r="Q108" i="10"/>
  <c r="P108" i="10"/>
  <c r="O108" i="10"/>
  <c r="S105" i="10"/>
  <c r="Q105" i="10"/>
  <c r="P105" i="10"/>
  <c r="O105" i="10"/>
  <c r="S103" i="10"/>
  <c r="Q103" i="10"/>
  <c r="P103" i="10"/>
  <c r="O103" i="10"/>
  <c r="S98" i="10"/>
  <c r="Q98" i="10"/>
  <c r="P98" i="10"/>
  <c r="O98" i="10"/>
  <c r="S96" i="10"/>
  <c r="Q96" i="10"/>
  <c r="P96" i="10"/>
  <c r="P95" i="10" s="1"/>
  <c r="O96" i="10"/>
  <c r="S89" i="10"/>
  <c r="S88" i="10" s="1"/>
  <c r="S85" i="10" s="1"/>
  <c r="Q89" i="10"/>
  <c r="Q88" i="10" s="1"/>
  <c r="Q85" i="10" s="1"/>
  <c r="P89" i="10"/>
  <c r="P88" i="10" s="1"/>
  <c r="O89" i="10"/>
  <c r="O88" i="10" s="1"/>
  <c r="O85" i="10" s="1"/>
  <c r="S83" i="10"/>
  <c r="Q83" i="10"/>
  <c r="O83" i="10"/>
  <c r="S81" i="10"/>
  <c r="Q81" i="10"/>
  <c r="P81" i="10"/>
  <c r="O81" i="10"/>
  <c r="S79" i="10"/>
  <c r="Q79" i="10"/>
  <c r="P79" i="10"/>
  <c r="O79" i="10"/>
  <c r="S75" i="10"/>
  <c r="S74" i="10" s="1"/>
  <c r="Q75" i="10"/>
  <c r="Q74" i="10" s="1"/>
  <c r="P75" i="10"/>
  <c r="P74" i="10" s="1"/>
  <c r="O75" i="10"/>
  <c r="O74" i="10" s="1"/>
  <c r="S72" i="10"/>
  <c r="Q72" i="10"/>
  <c r="P72" i="10"/>
  <c r="O72" i="10"/>
  <c r="S70" i="10"/>
  <c r="Q70" i="10"/>
  <c r="P70" i="10"/>
  <c r="O70" i="10"/>
  <c r="S67" i="10"/>
  <c r="Q67" i="10"/>
  <c r="P67" i="10"/>
  <c r="O67" i="10"/>
  <c r="S64" i="10"/>
  <c r="Q64" i="10"/>
  <c r="P64" i="10"/>
  <c r="S58" i="10"/>
  <c r="Q58" i="10"/>
  <c r="P58" i="10"/>
  <c r="O58" i="10"/>
  <c r="S55" i="10"/>
  <c r="Q55" i="10"/>
  <c r="P55" i="10"/>
  <c r="O55" i="10"/>
  <c r="S50" i="10"/>
  <c r="Q50" i="10"/>
  <c r="P50" i="10"/>
  <c r="O50" i="10"/>
  <c r="Q42" i="10"/>
  <c r="P42" i="10"/>
  <c r="O42" i="10"/>
  <c r="S37" i="10"/>
  <c r="Q37" i="10"/>
  <c r="P37" i="10"/>
  <c r="O37" i="10"/>
  <c r="S35" i="10"/>
  <c r="Q35" i="10"/>
  <c r="P35" i="10"/>
  <c r="O35" i="10"/>
  <c r="Q27" i="10"/>
  <c r="P27" i="10"/>
  <c r="O27" i="10"/>
  <c r="S25" i="10"/>
  <c r="Q25" i="10"/>
  <c r="P25" i="10"/>
  <c r="O25" i="10"/>
  <c r="S21" i="10"/>
  <c r="Q21" i="10"/>
  <c r="P21" i="10"/>
  <c r="O21" i="10"/>
  <c r="Q14" i="10"/>
  <c r="P14" i="10"/>
  <c r="O14" i="10"/>
  <c r="O58" i="7"/>
  <c r="N121" i="7"/>
  <c r="N122" i="7"/>
  <c r="O122" i="7"/>
  <c r="O121" i="7" s="1"/>
  <c r="N117" i="7"/>
  <c r="O117" i="7"/>
  <c r="N109" i="7"/>
  <c r="O109" i="7"/>
  <c r="N105" i="7"/>
  <c r="O105" i="7"/>
  <c r="N100" i="7"/>
  <c r="N94" i="7"/>
  <c r="N91" i="7" s="1"/>
  <c r="O94" i="7"/>
  <c r="M94" i="7"/>
  <c r="N92" i="7"/>
  <c r="O92" i="7"/>
  <c r="O91" i="7" s="1"/>
  <c r="M92" i="7"/>
  <c r="N87" i="7"/>
  <c r="N86" i="7" s="1"/>
  <c r="O87" i="7"/>
  <c r="O86" i="7" s="1"/>
  <c r="M87" i="7"/>
  <c r="N84" i="7"/>
  <c r="O84" i="7"/>
  <c r="M84" i="7"/>
  <c r="N80" i="7"/>
  <c r="O80" i="7"/>
  <c r="M80" i="7"/>
  <c r="N74" i="7"/>
  <c r="N73" i="7" s="1"/>
  <c r="O74" i="7"/>
  <c r="O73" i="7" s="1"/>
  <c r="N61" i="7"/>
  <c r="O61" i="7"/>
  <c r="M61" i="7"/>
  <c r="N58" i="7"/>
  <c r="M58" i="7"/>
  <c r="M57" i="7" s="1"/>
  <c r="N54" i="7"/>
  <c r="O54" i="7"/>
  <c r="N51" i="7"/>
  <c r="O51" i="7"/>
  <c r="N46" i="7"/>
  <c r="O46" i="7"/>
  <c r="N40" i="7"/>
  <c r="O40" i="7"/>
  <c r="N35" i="7"/>
  <c r="O35" i="7"/>
  <c r="N33" i="7"/>
  <c r="O33" i="7"/>
  <c r="N25" i="7"/>
  <c r="O25" i="7"/>
  <c r="N21" i="7"/>
  <c r="O21" i="7"/>
  <c r="N17" i="7"/>
  <c r="O17" i="7"/>
  <c r="N10" i="7"/>
  <c r="O10" i="7"/>
  <c r="O44" i="7" l="1"/>
  <c r="N44" i="7"/>
  <c r="N97" i="7"/>
  <c r="N9" i="7"/>
  <c r="O9" i="7"/>
  <c r="O95" i="10"/>
  <c r="O48" i="10"/>
  <c r="P63" i="10"/>
  <c r="Q95" i="10"/>
  <c r="P91" i="10"/>
  <c r="Q100" i="10"/>
  <c r="Q91" i="10" s="1"/>
  <c r="Q48" i="10"/>
  <c r="Q63" i="10"/>
  <c r="O100" i="10"/>
  <c r="O91" i="10" s="1"/>
  <c r="S63" i="10"/>
  <c r="S69" i="10"/>
  <c r="Q13" i="10"/>
  <c r="O63" i="10"/>
  <c r="O69" i="10"/>
  <c r="P78" i="10"/>
  <c r="Q78" i="10"/>
  <c r="Q69" i="10"/>
  <c r="O78" i="10"/>
  <c r="S100" i="10"/>
  <c r="S95" i="10"/>
  <c r="S78" i="10"/>
  <c r="S48" i="10"/>
  <c r="S42" i="10"/>
  <c r="S27" i="10"/>
  <c r="O13" i="10"/>
  <c r="S14" i="10"/>
  <c r="O57" i="7"/>
  <c r="N57" i="7"/>
  <c r="M122" i="7"/>
  <c r="M121" i="7" s="1"/>
  <c r="M117" i="7"/>
  <c r="M109" i="7"/>
  <c r="M105" i="7"/>
  <c r="O100" i="7"/>
  <c r="O97" i="7" s="1"/>
  <c r="M100" i="7"/>
  <c r="M86" i="7"/>
  <c r="O78" i="7"/>
  <c r="O77" i="7" s="1"/>
  <c r="N78" i="7"/>
  <c r="N77" i="7" s="1"/>
  <c r="M78" i="7"/>
  <c r="M77" i="7" s="1"/>
  <c r="M74" i="7"/>
  <c r="M73" i="7" s="1"/>
  <c r="O71" i="7"/>
  <c r="O70" i="7" s="1"/>
  <c r="M71" i="7"/>
  <c r="O68" i="7"/>
  <c r="N68" i="7"/>
  <c r="M68" i="7"/>
  <c r="O66" i="7"/>
  <c r="N66" i="7"/>
  <c r="M66" i="7"/>
  <c r="M54" i="7"/>
  <c r="M51" i="7"/>
  <c r="M46" i="7"/>
  <c r="M40" i="7"/>
  <c r="M35" i="7"/>
  <c r="M33" i="7"/>
  <c r="M25" i="7"/>
  <c r="M21" i="7"/>
  <c r="M17" i="7"/>
  <c r="M10" i="7"/>
  <c r="M44" i="7" l="1"/>
  <c r="M97" i="7"/>
  <c r="M65" i="7"/>
  <c r="N65" i="7"/>
  <c r="N128" i="7" s="1"/>
  <c r="O65" i="7"/>
  <c r="O128" i="7" s="1"/>
  <c r="O10" i="10"/>
  <c r="S122" i="10"/>
  <c r="O122" i="10"/>
  <c r="S91" i="10"/>
  <c r="S13" i="10"/>
  <c r="S10" i="10" s="1"/>
  <c r="M70" i="7"/>
  <c r="M91" i="7"/>
  <c r="M128" i="7" s="1"/>
</calcChain>
</file>

<file path=xl/comments1.xml><?xml version="1.0" encoding="utf-8"?>
<comments xmlns="http://schemas.openxmlformats.org/spreadsheetml/2006/main">
  <authors>
    <author>Dell</author>
  </authors>
  <commentList>
    <comment ref="B8" authorId="0">
      <text>
        <r>
          <rPr>
            <b/>
            <sz val="9"/>
            <color indexed="81"/>
            <rFont val="Tahoma"/>
            <family val="2"/>
          </rPr>
          <t>Dell:</t>
        </r>
        <r>
          <rPr>
            <sz val="9"/>
            <color indexed="81"/>
            <rFont val="Tahoma"/>
            <family val="2"/>
          </rPr>
          <t xml:space="preserve">
Anggaran Responsif Gender</t>
        </r>
      </text>
    </comment>
    <comment ref="B9" authorId="0">
      <text>
        <r>
          <rPr>
            <b/>
            <sz val="9"/>
            <color indexed="81"/>
            <rFont val="Tahoma"/>
            <family val="2"/>
          </rPr>
          <t>Dell:</t>
        </r>
        <r>
          <rPr>
            <sz val="9"/>
            <color indexed="81"/>
            <rFont val="Tahoma"/>
            <family val="2"/>
          </rPr>
          <t xml:space="preserve">
Tindak Pidana Perdagangan Orang</t>
        </r>
      </text>
    </comment>
  </commentList>
</comments>
</file>

<file path=xl/comments2.xml><?xml version="1.0" encoding="utf-8"?>
<comments xmlns="http://schemas.openxmlformats.org/spreadsheetml/2006/main">
  <authors>
    <author>user</author>
  </authors>
  <commentList>
    <comment ref="A13" authorId="0">
      <text>
        <r>
          <rPr>
            <b/>
            <sz val="9"/>
            <color indexed="81"/>
            <rFont val="Tahoma"/>
            <family val="2"/>
          </rPr>
          <t xml:space="preserve">Program
</t>
        </r>
      </text>
    </comment>
    <comment ref="A20" authorId="0">
      <text>
        <r>
          <rPr>
            <b/>
            <sz val="9"/>
            <color indexed="81"/>
            <rFont val="Tahoma"/>
            <family val="2"/>
          </rPr>
          <t xml:space="preserve">Program
</t>
        </r>
      </text>
    </comment>
    <comment ref="A21" authorId="0">
      <text>
        <r>
          <rPr>
            <b/>
            <sz val="9"/>
            <color indexed="81"/>
            <rFont val="Tahoma"/>
            <family val="2"/>
          </rPr>
          <t>Kegiatan</t>
        </r>
      </text>
    </comment>
    <comment ref="A23" authorId="0">
      <text>
        <r>
          <rPr>
            <b/>
            <sz val="9"/>
            <color indexed="81"/>
            <rFont val="Tahoma"/>
            <family val="2"/>
          </rPr>
          <t>Kegiatan</t>
        </r>
      </text>
    </comment>
    <comment ref="A25" authorId="0">
      <text>
        <r>
          <rPr>
            <b/>
            <sz val="9"/>
            <color indexed="81"/>
            <rFont val="Tahoma"/>
            <family val="2"/>
          </rPr>
          <t>Kegiatan</t>
        </r>
      </text>
    </comment>
    <comment ref="A28" authorId="0">
      <text>
        <r>
          <rPr>
            <b/>
            <sz val="9"/>
            <color indexed="81"/>
            <rFont val="Tahoma"/>
            <family val="2"/>
          </rPr>
          <t xml:space="preserve">Program
</t>
        </r>
      </text>
    </comment>
    <comment ref="A29" authorId="0">
      <text>
        <r>
          <rPr>
            <b/>
            <sz val="9"/>
            <color indexed="81"/>
            <rFont val="Tahoma"/>
            <family val="2"/>
          </rPr>
          <t>Kegiatan</t>
        </r>
      </text>
    </comment>
    <comment ref="A32" authorId="0">
      <text>
        <r>
          <rPr>
            <b/>
            <sz val="9"/>
            <color indexed="81"/>
            <rFont val="Tahoma"/>
            <family val="2"/>
          </rPr>
          <t xml:space="preserve">Program
</t>
        </r>
      </text>
    </comment>
    <comment ref="A40" authorId="0">
      <text>
        <r>
          <rPr>
            <b/>
            <sz val="9"/>
            <color indexed="81"/>
            <rFont val="Tahoma"/>
            <family val="2"/>
          </rPr>
          <t>Kegiatan</t>
        </r>
      </text>
    </comment>
    <comment ref="A48" authorId="0">
      <text>
        <r>
          <rPr>
            <b/>
            <sz val="9"/>
            <color indexed="81"/>
            <rFont val="Tahoma"/>
            <family val="2"/>
          </rPr>
          <t xml:space="preserve">Program
</t>
        </r>
      </text>
    </comment>
    <comment ref="A49" authorId="0">
      <text>
        <r>
          <rPr>
            <b/>
            <sz val="9"/>
            <color indexed="81"/>
            <rFont val="Tahoma"/>
            <family val="2"/>
          </rPr>
          <t>Kegiatan</t>
        </r>
      </text>
    </comment>
  </commentList>
</comments>
</file>

<file path=xl/sharedStrings.xml><?xml version="1.0" encoding="utf-8"?>
<sst xmlns="http://schemas.openxmlformats.org/spreadsheetml/2006/main" count="4626" uniqueCount="924">
  <si>
    <t>SASARAN</t>
  </si>
  <si>
    <t>KODE REK</t>
  </si>
  <si>
    <t>PROGRAM</t>
  </si>
  <si>
    <t>SATUAN KINERJA</t>
  </si>
  <si>
    <t>KEGIATAN</t>
  </si>
  <si>
    <t>SUB KEGIATAN</t>
  </si>
  <si>
    <t>Capaian Hasil Evaluasi LKjIP Perangkat Daerah (skala 0 - 100)</t>
  </si>
  <si>
    <t>Skala</t>
  </si>
  <si>
    <t>01</t>
  </si>
  <si>
    <t>POGRAM PENUNJANG URUSAN PEMERINTAHAN DAERAH KABUPATEN/KOTA</t>
  </si>
  <si>
    <t xml:space="preserve">Indeks Kepuasan Pelayanan Kesekretariatan </t>
  </si>
  <si>
    <t>Poin</t>
  </si>
  <si>
    <t>Perencanaan, Penganggaran, dan Evaluasi Kinerja Perangkat Daerah</t>
  </si>
  <si>
    <t xml:space="preserve">Ketersediaan dokumen perencanaan, penganggaran dan evaluasi kinerja perangkat daerah </t>
  </si>
  <si>
    <t xml:space="preserve">Dokumen </t>
  </si>
  <si>
    <t>Penyusunan Dokumen Perencanaan Perangkat Daerah</t>
  </si>
  <si>
    <t>02</t>
  </si>
  <si>
    <t>Koordinasi dan Penyusunan Dokumen RKA-SKPD</t>
  </si>
  <si>
    <t>03</t>
  </si>
  <si>
    <t>Koordinasi dan Penyusunan Dokumen Perubahan RKA-SKPD</t>
  </si>
  <si>
    <t>04</t>
  </si>
  <si>
    <t>Koordinasi dan Penyusunan DPA-SKPD</t>
  </si>
  <si>
    <t>05</t>
  </si>
  <si>
    <t>Koordinasi dan Penyusunan Perubahan DPA-SKPD</t>
  </si>
  <si>
    <t>2.01</t>
  </si>
  <si>
    <t>06</t>
  </si>
  <si>
    <t>Koordinasi dan Penyusunan Laporan Capaian Kinerja dan Ikhtisar Realisasi Kinerja SKPD</t>
  </si>
  <si>
    <t>Administrasi Keuangan Perangkat Daerah</t>
  </si>
  <si>
    <t>Persentase ketersediaan dokumen keuangan perangkat daerah</t>
  </si>
  <si>
    <t>Persen</t>
  </si>
  <si>
    <t>Penyediaan Gaji dan Tunjangan ASN</t>
  </si>
  <si>
    <t>2.02</t>
  </si>
  <si>
    <t>Koordinasi dan Penyusunan Laporan Keuangan Akhir Tahun SKPD</t>
  </si>
  <si>
    <t>07</t>
  </si>
  <si>
    <t>Koordinasi dan Penyusunan Laporan Keuangan Bulanan/ Triwulanan/ Semesteran SKPD</t>
  </si>
  <si>
    <t>2.03</t>
  </si>
  <si>
    <t>Administrasi Barang Milik Daerah pada Perangkat Daerah</t>
  </si>
  <si>
    <t>Dokumen</t>
  </si>
  <si>
    <t>Penatausahaan Barang Milik Daerah pada SKPD</t>
  </si>
  <si>
    <t>Administrasi Kepegawaian Perangkat Daerah</t>
  </si>
  <si>
    <t>Persentase tingkat ketersediaan administrasi kepegawaian perangkat daerah</t>
  </si>
  <si>
    <t>Peningkatan Sarana dan Prasarana Disiplin Pegawai</t>
  </si>
  <si>
    <t>Administrasi Umum Perangkat Daerah</t>
  </si>
  <si>
    <t>Persentase tingkat ketersediaan pelayanan administrasi umum PD</t>
  </si>
  <si>
    <t>Penyediaan Komponen Instalasi Listrik/Penerangan Bangunan Kantor</t>
  </si>
  <si>
    <t>Penyediaan Peralatan dan Perlengkapan Kantor</t>
  </si>
  <si>
    <t>Penyediaan Peralatan Rumah Tangga</t>
  </si>
  <si>
    <t>Penyediaan Bahan Logistik Kantor</t>
  </si>
  <si>
    <t>Penyediaan Barang Cetakan dan Penggandaan</t>
  </si>
  <si>
    <t>Penyediaan Bahan Bacaan dan Peraturan Perundang Undangan</t>
  </si>
  <si>
    <t>09</t>
  </si>
  <si>
    <t>Penyelenggaraan Rapat Koordinasi dan Konsultasi SKPD</t>
  </si>
  <si>
    <t>Pengadaan Barang Milik Daerah Penunjang Urusan Pemerintahan Daerah</t>
  </si>
  <si>
    <t>Persentase tingkat ketersediaan barang milik daerah penunjang urusan pemerintah daerah</t>
  </si>
  <si>
    <t>Pengadaan Sarana dan Prasarana Pendukung Gedung Kantor atau Bangunan Lainnya</t>
  </si>
  <si>
    <t>Unit</t>
  </si>
  <si>
    <t>Penyediaan Jasa Penunjang Urusan Pemerintahan Daerah</t>
  </si>
  <si>
    <t>Persentase cakupan ketersediaan jasa penunjang urusan pemerintah daerah</t>
  </si>
  <si>
    <t>Penyediaan Jasa Surat Meyurat</t>
  </si>
  <si>
    <t>Penyediaa Jasa Komunikasi, Sumber Daya Air dan Listrik</t>
  </si>
  <si>
    <t>Penyediaan Jasa Peralatan dan Perlengkapan Kantor</t>
  </si>
  <si>
    <t>Penyediaan Jasa Pelayanan Umum Kantor</t>
  </si>
  <si>
    <t>Pemeliharaan Barang Milik Daerah Penunjang Urusan Pemerintahan Daerah</t>
  </si>
  <si>
    <t>Persentase cakupan pemeliharaan BMD penunjang urusan pemerintah daerah</t>
  </si>
  <si>
    <t>Penyediaan Jasa Pemeliharaan, Pajak, dan Perizinan Kendaraan Dinas Operasional atau Lapangan</t>
  </si>
  <si>
    <t>Pemeliharaan Peralatan dan Mesin Lainnya</t>
  </si>
  <si>
    <t xml:space="preserve">Pemeliharaan/Rehabilitasi Gedung Kantor dan Bangunan Lainnya </t>
  </si>
  <si>
    <t>08</t>
  </si>
  <si>
    <t>Rasio KDRT</t>
  </si>
  <si>
    <t>Rasio</t>
  </si>
  <si>
    <t xml:space="preserve">PROGRAM PENGARUS UTAMAAN GENDER DAN PEMBERDAYAAN PEREMPUAN </t>
  </si>
  <si>
    <t>Persentase organisasi perempuan terbina dalam pemberdayaan perempuan</t>
  </si>
  <si>
    <t>Cakupan Data Terpilah Gender dan anak</t>
  </si>
  <si>
    <t>Pelembagaan Pengarusutamaan Gender (PUG) pada Lembaga Pemerintah Kewenangan Kabupaten/Kota</t>
  </si>
  <si>
    <t>Persentase pelembagaan pengarusutamaan gender pada lembaga pemerintah</t>
  </si>
  <si>
    <t>Koordinasi dan Sinkronisasi Perumusan Kebijakan Pelaksanaan PUG</t>
  </si>
  <si>
    <t>Koordinasi dan Sinkronisasi Pelaksanaan PUG Kewenangan Kabupaten/Kota</t>
  </si>
  <si>
    <t>Advokasi Kebijakan dan Pendampingan Pelaksanaan PUG termasuk PPRG</t>
  </si>
  <si>
    <t>Sosialisasi Kebijakan Pelaksanaan PUG termasuk
PPRG</t>
  </si>
  <si>
    <t>Orang</t>
  </si>
  <si>
    <t>Pemberdayaan Perempuan Bidang Politik, Hukum,Sosial, dan Ekonomi pada Organisasi Kemasyarakatan Kewenangan Kabupaten/Kota</t>
  </si>
  <si>
    <t xml:space="preserve">Cakupan pemberdayaan perempuan dalam bidang Politik, Hukum, Sosial dan Ekonomi </t>
  </si>
  <si>
    <t>Sosialisasi Peningkatan Partisipasi Perempuan di Bidang Politik, Hukum, Sosial dan Ekonomi</t>
  </si>
  <si>
    <t>Advokasi Kebijakan dan Pendampingan
Peningkatan Partisipasi Perempuan dan Politik, Hukum, Sosial dan Ekonomi</t>
  </si>
  <si>
    <t>Penguatan dan Pengembangan Lembaga Penyedia Layanan Pemberdayaan Perempuan Kewenangan Kabupaten/Kota</t>
  </si>
  <si>
    <t>Persentase Lembaga Penyedia Layanan Pemberdayaan Perempuan</t>
  </si>
  <si>
    <t>2</t>
  </si>
  <si>
    <t xml:space="preserve">Peningkatan Kapasitas Sumber Daya Lembaga Penyedia Layanan Pemberdayaan perempuan Kewenangan Kabupaten/Kota </t>
  </si>
  <si>
    <t>Organisasi</t>
  </si>
  <si>
    <t xml:space="preserve">Pengembangan Komunikasi, Informasi dan Edukasi (KIE) Pemberdayaan Perempuan Kewenangan Kabupaten/Kota </t>
  </si>
  <si>
    <t>PROGRAM PERLINDUNGAN PEREMPUAN</t>
  </si>
  <si>
    <t xml:space="preserve">Cakupan Penanganan Kekerasan Perempuan dan Anak </t>
  </si>
  <si>
    <t>Pencegahan Kekerasan terhadap Perempuan Lingkup Daerah Kabupaten/Kota</t>
  </si>
  <si>
    <t>Koordinasi dan Sinkronisasi Pelaksanaan Kebijakan, Program dan Kegiatan Pencegahan Kekerasan terhadap Perempuan Lingkup Daerah Kabupaten/Kota</t>
  </si>
  <si>
    <t xml:space="preserve">Koordinasi dan Sinkronisasi Pelaksanaan Kebijakan, Program dan Kegiatan Pencegahan Kekerasan terhadap Perempuan Lingkup Daerah Kabupaten/Kota </t>
  </si>
  <si>
    <t>Advokasi Kebijakan dan Pendampingan Layanan Perlindungan Perempuan Kewenangan Kabupaten/Kota</t>
  </si>
  <si>
    <t>Penyediaan Layanan Rujukan Lanjutan bagi Perempuan Korban Kekerasan yang Memerlukan Koordinasi Kewenangan Kabupaten/Kota</t>
  </si>
  <si>
    <t>Persentase  layanan rujukan lanjutan bagi perempuan korban kekerasan yang memerlukan koordinasi</t>
  </si>
  <si>
    <t>Penyediaan Layanan Pengaduan Masyarakat bagi Perempuan Korban Kekerasan Kewenangan Kabupaten/Kota</t>
  </si>
  <si>
    <t xml:space="preserve">Koordinasi dan Sinkronisasi Pelaksanaan Penyediaan Layanan Rujukan Lanjutan bagi Perempuan Korban Kekerasan Kewenangan
Kabupaten/Kota </t>
  </si>
  <si>
    <t xml:space="preserve">PROGRAM PENINGKATAN KUALITAS KELUARGA </t>
  </si>
  <si>
    <t>Capaian peningkatan kualitas keluarga dalam mewujudkan kesetaraan gender dari hak anak</t>
  </si>
  <si>
    <t>Peningkatan Kualitas Keluarga dalam Mewujudkan Kesetaraan Gender (KG) dan Hak Anak Tingkat Daerah Kabupaten/Kota</t>
  </si>
  <si>
    <t>Persentase kualitas keluarga dalam mewujudkan kesetaraan gender (KG) dan hak anak</t>
  </si>
  <si>
    <t>Pengembangan Kegiatan Masyarakat untuk Peningkatan Kualitas Keluarga Kewenangan
Kabupaten/Kota</t>
  </si>
  <si>
    <t xml:space="preserve">Penguatan dan Pengembangan Lembaga Penyedia Layanan Peningkatan Kualitas Keluarga dalam Mewujudkan KG dan Hak Anak yang Wilayah Kerjanya dalam Daerah Kabupaten/Kota </t>
  </si>
  <si>
    <t xml:space="preserve">Persentase penguatan dan pengembangan lembaga penyedia layanan peningkatan kualitas keluarga </t>
  </si>
  <si>
    <t xml:space="preserve">Peningkatan Kapasitas Sumber Daya Lembaga Penyedia Layanan Peningkatan Kualitas Keluarga Tingkat Daerah Kabupaten/Kota </t>
  </si>
  <si>
    <t>PROGRAM PENGELOLAAN SISTEM DATA GENDER DAN ANAK</t>
  </si>
  <si>
    <t>Cakupan Data Terpilah Gender dan Anak</t>
  </si>
  <si>
    <t xml:space="preserve">Pengumpulan, Pengolahan Analisis dan Penyajian Data Gender dan Anak Dalam Kelembagaan Data di Tingkat Daerah Kabupaten/kota </t>
  </si>
  <si>
    <t xml:space="preserve">Capaian ketersediaan data terpilah sistem informasi gender dan anak </t>
  </si>
  <si>
    <t xml:space="preserve">Penyediaan Data Gender dan Anak di Kewenangan Kabupaten/Kota </t>
  </si>
  <si>
    <t>Laporan</t>
  </si>
  <si>
    <t xml:space="preserve">Penyajian dan Pemanfaatan Data Gender dan Anak dalam Kelembagaan Data di Kewenangan Kabupaten/Kota </t>
  </si>
  <si>
    <t xml:space="preserve">PROGRAM PEMENUHAN HAK ANAK (PHA) </t>
  </si>
  <si>
    <t>Persentase pemenuhan hak anak</t>
  </si>
  <si>
    <t xml:space="preserve">Pelembagaan PHA pada Lembaga Pemerintah, Nonpemerintah, dan Dunia Usaha Kewenangan Kabupaten/Kota </t>
  </si>
  <si>
    <t>Capaian hak-hak anak di kota serang</t>
  </si>
  <si>
    <t>Advokasi Kebijkan dan Pendampingan Pemenuhan Hak Anak pada Lembaga Pemerintah, Non Pemerintah, Media dan Dunia Usaha Kewenangan Kabupaten/Kota</t>
  </si>
  <si>
    <t>Koordinasi dan Sinkronisasi Pelembagaan Pemenuhan Hak Anak Kewenangan Kabupaten/Kota</t>
  </si>
  <si>
    <t>PROGRAM PERLINDUNGAN KHUSUS ANAK</t>
  </si>
  <si>
    <t>Cakupan Pelayanan Perlindungan Hak Anak</t>
  </si>
  <si>
    <t>Pencegahan Kekerasan terhadap Anak yang Melibatkan para Pihak Lingkup Daerah Kabupaten/Kota</t>
  </si>
  <si>
    <t>Persentase pencegahan kekerasan terhadap anak</t>
  </si>
  <si>
    <t>Koordinasi dan Sinkronisasi Pencegahan Kekerasan terhadap Anak Kewenangan Kabupaten/Kota</t>
  </si>
  <si>
    <t>Penyediaan Layanan bagi Anak yang Memerlukan Perlindungan Khusus yang Memerlukan Koordinasi Tingkat Daerah Kabupaten/Kota</t>
  </si>
  <si>
    <t>Persentase layanan bagi anak yang memerlukan perlindungan khusus yang memerlukan koordinasi</t>
  </si>
  <si>
    <t>Penyediaan Layanan Pengaduan Masyarakat bagi Anak yang Memerlukan Perlindungan Khusus Tingkat Daerah Kabupaten/Kota</t>
  </si>
  <si>
    <t>Koordinasi dan Sinkronisasi Pelaksanaan Pendampingan Anak yang Memerlukan Perlindungan Khusus Kewenangan
Kabupaten/Kota</t>
  </si>
  <si>
    <t xml:space="preserve">Penguatan dan Pengembangan Lembaga Penyedia Layanan bagi Anak yang Memerlukan Perlindungan Khusus Tingkat  Daerah Kabupaten/Kota </t>
  </si>
  <si>
    <t>Persentase peenguatan dan pengembangan lembaga penyedia layanan bagi anak</t>
  </si>
  <si>
    <t xml:space="preserve">Koordinasi dan Sinkronisasi Peningkatan Kapasitas Sumber Daya Lembaga Penyedia Layanan Anak yang Memerlukan Perlindungan Khusus Tingkat Daerah Kabupaten/Kota </t>
  </si>
  <si>
    <t>URUSAN PEMERINTAHAN BIDANG PEMBERDAYAAN MASYARAKAT DAN DESA</t>
  </si>
  <si>
    <t>13</t>
  </si>
  <si>
    <t>PROGRAM PEMBERDAYAAN LEMBAGA KEMASYARAKATAN, LEMBAGA ADAT, DAN MASYARAKAT HUKUM ADAT</t>
  </si>
  <si>
    <t>Capaian LPM Kategori Aktif</t>
  </si>
  <si>
    <t xml:space="preserve">Pemberdayaan Lembaga Kemasyarakatan yang Bergerak di Bidang Pemberdayaan Desa dan Lembaga Adat Tingkat Daerah Provinsi serta Pemberdayaan Masyarakat Hukum Adat yang Masyarakat Pelakunya Hukum Adat yang Sama dalam Daerah Kabupaten/Kota </t>
  </si>
  <si>
    <t>Terlaksananya pemberdayaan lembaga kemasyarakatan yang bergerak di bidang pemberdayaan desa dan lembaga adat</t>
  </si>
  <si>
    <t>Peningkatan Kapasitas Kelembagaan Lembaga Kemasyarakatan Desa/Kelurahan (RT, RW, PKK, Posyandu, LPM, dan Karang Taruna), Lembaga Adat Desa/Kelurahan dan Masyarakat Hukum Adat</t>
  </si>
  <si>
    <t>Kelompok</t>
  </si>
  <si>
    <t>Fasilitasi Pengembangan Usaha Eknomi Masyarakat dan Pemerintah Desa dalam Meningkatkan Pendapatan Asli Daerah</t>
  </si>
  <si>
    <t>Fasilitasi Pemerintah Desa dalam Pemanfaatan Teknologi Tepat Guna</t>
  </si>
  <si>
    <t>Fasilitasi Tim Penggerak PKK dalam Penyelenggaraan Gerakan Pemberdayaan Masyarakat dan Kesejahteraan Keluarga</t>
  </si>
  <si>
    <t>URUSAN PEMERINTAHAN BIDANG PENGENDALIAN PENDUDUK DAN KELUARGA BERENCANA</t>
  </si>
  <si>
    <t>14</t>
  </si>
  <si>
    <t xml:space="preserve">PROGRAM PENGENDALIAN PENDUDUK </t>
  </si>
  <si>
    <t>Cakupan data keluarga yang akurat</t>
  </si>
  <si>
    <t>Pemanduan dan Sinkronisasi Kebijakan Pemerintah Daerah Provinsi dengan Pemerintah Daerah Kabupaten/Kota dalam rangka Pengendalian Kuantitas Penduduk</t>
  </si>
  <si>
    <t>Persentase data keluarga yang akurat</t>
  </si>
  <si>
    <t>Penyusunan dan Pemanfaatan Grand Design Pembangunan Kependudukan (GDPK) Tingkat Kabupaten/Kota</t>
  </si>
  <si>
    <t>Implementasi Pendidikan Kependudukan Jalur Pendidikan Formal dan Non Formal</t>
  </si>
  <si>
    <t xml:space="preserve">Pemetaan Perkiraan Pengendalian Penduduk Cakupan Daerah Kabupaten/ Kota </t>
  </si>
  <si>
    <t>Terlaksananya pelaporandan informasi (updating data)</t>
  </si>
  <si>
    <t>11</t>
  </si>
  <si>
    <t xml:space="preserve">Penyediaan Data dan Informasi Keluarga </t>
  </si>
  <si>
    <t xml:space="preserve">Pembinaan dan Pengawasan Pencatatan dan Pelaporan Program KKBPK </t>
  </si>
  <si>
    <t>PROGRAM PEMBINAAN KELUARGA BERENCANA (KB)</t>
  </si>
  <si>
    <t>Cakupan Promosi KIE-KB</t>
  </si>
  <si>
    <t>Capaian pemenuhan dan penggerakan PLKB dan Kader KB</t>
  </si>
  <si>
    <t>Capaian PPM peserta KB</t>
  </si>
  <si>
    <t xml:space="preserve">Pelaksanaan Advokasi, Komunikasi, Informasi dan Edukasi (KIE) Pengendalian Penduduk dan KB Sesuai Kearifan Budaya Lokal </t>
  </si>
  <si>
    <t xml:space="preserve">Terlaksananya penyuluhan program bangga kencana </t>
  </si>
  <si>
    <t xml:space="preserve">Advokasi Program KKBPK kepada Stakeholders dan Mitra Kerja    </t>
  </si>
  <si>
    <t>Penyediaan dan Distribusi Sarana KIE Program KKBPK</t>
  </si>
  <si>
    <t>Promosi dan KIE Program KKBPK Melalui Media Masa Cetak dan Elektronik serta Media Luar Ruang</t>
  </si>
  <si>
    <t>Pelaksanaan Mekanisme Operasonal Program KKBPK melalui Rapat Koordinasi Kecamatan (Rakorcam), Rapat Koordinasi Desa (Rakordes), dan Mini Lokakarya (Minilok)</t>
  </si>
  <si>
    <t>Pengelolaan Operasional dan Sarana di Balai Penyuluhan KKBPK</t>
  </si>
  <si>
    <t>Pendayagunaan Tenaga Penyuluh KB/ Petugas Lapangan KB (PKB/PLKB)</t>
  </si>
  <si>
    <t>Persentase pendayagunaan tenaga penyuluh KB/Petugas lapangan KB</t>
  </si>
  <si>
    <t>Pembinaan IMP  dan Program KKBPK di lini lapangan oleh PKB/PLKB</t>
  </si>
  <si>
    <t xml:space="preserve">Penggerakan Kader Institusi Masyarakat Pedesaan (IMP) </t>
  </si>
  <si>
    <t>Pengendalian dan Pendistribusian Kebutuhan Alat dan Obat Kontrasepsi Serta Pelaksanaan Pelayanan KB di Daerah Kabupaten/Kota</t>
  </si>
  <si>
    <t>Terlaksananya capaian PPM peserta KB</t>
  </si>
  <si>
    <t>Pengendalian Pendistribusian Alat dan Obat Kontrasepsi dan Sarana Penunjang Pelayanan KB ke Fasilitas Kesehatan Termasuk Jaringan dan Jejaringnya</t>
  </si>
  <si>
    <t xml:space="preserve">Peningkatan Kesertaan Penggunaan Metode Kontrasepsi Jangka Panjang (MKJP) </t>
  </si>
  <si>
    <t xml:space="preserve">Penyediaan Sarana Penunjang Pelayanan KB </t>
  </si>
  <si>
    <t xml:space="preserve">Dukungan Operasional Pelayanan KB Bergerak </t>
  </si>
  <si>
    <t>Pemberdayaan dan Peningkatan Peran Serta Organisasi Kemasyarakatan Tingkat Daerah Kabupaten/Kota Dalam Pelaksanaan Pelayanan dan Pembinaan Kesertaan Ber-KB</t>
  </si>
  <si>
    <t>Terlaksananya pemberdayaan dan peningkatan dalam pelayanan dan pembinaan kesertaan ber-KB</t>
  </si>
  <si>
    <t>2.04</t>
  </si>
  <si>
    <t>Penguatan Peran serta Organisasi Kemasyarakatan dan Mitra Kerja Lainnya dalam Pelaksanaan Pelayanan dan Pembinaan Kesertaan Ber-KB</t>
  </si>
  <si>
    <t>Integrasi Pembangunan Lintas Sektor di Kampung KB</t>
  </si>
  <si>
    <t>Pelaksanaan dan Pengelolaan Program KKBPK di Kampung KB</t>
  </si>
  <si>
    <t>PROGRAM PEMBERDAYAAN DAN PENINGKATAN KELUARGA SEJAHTERA (KS)</t>
  </si>
  <si>
    <t>Capaian Kelompok Kegiatan KB aktif</t>
  </si>
  <si>
    <t>Pelaksanaan Pembangunan Keluarga Melalui Pembinaan Ketahanan dan Kesejahteraan Keluarga</t>
  </si>
  <si>
    <t xml:space="preserve"> Terlaksananya kelompok kegiatan yang aktif</t>
  </si>
  <si>
    <t xml:space="preserve">Pembentukan Kelompok Ketahanan dan Kesejahteraan Keluarga (Bina Keluarga Balita (BKB), Bina Keluarga Remaja (BKR), Pusat Informasi dan Konseling Remaja (PIK-R) Bina Keluarga Lansia (BKL), Unit Peningkatan Pendapatan Keluarga Sejahtera (UPPKS) dan Pemberdayaan Ekonomi Keluarga) </t>
  </si>
  <si>
    <t xml:space="preserve">Pengadaan Sarana Kelompok Kegiatan Ketahanan dan Kesejahteraan Keluarga (BKB, BKR, BKL, PPPKS, PIK-R dan Pemberdayaan Ekonomi Kelurga/UPPKS) </t>
  </si>
  <si>
    <t>Orientasi dan Pelatihan Teknis Pengelola Ketahanan dan Kesejahteraan Keluarga (BKB, BKR, BKL, PPPKS, PIK-R dan Pemberdayaan Ekonomi Keluarga/UPPKS)</t>
  </si>
  <si>
    <t>Penyediaan Biaya Operasional Bagi Pengelola dan Pelaksana (Kader) Ketahanan dan Kesejahteraan Keluarga (BKB, BKR, BKL, PPPKS, PIK-R dan Pemberdayaan Ekonomi Keluarga/UPPKS)</t>
  </si>
  <si>
    <t xml:space="preserve">Penyediaan Biaya Operasional bagi Kelompok Kegiatan Ketahanan dan Kesejahteraan Keluarga (BKB, BKR, BKL, PPPKS, PIK-R dan Pemberdayaan Ekonomi Keluarga/UPPKS) </t>
  </si>
  <si>
    <t>PAGU INDIKATIF (Rp)</t>
  </si>
  <si>
    <t>TOTAL</t>
  </si>
  <si>
    <t>BIDANG URUSAN</t>
  </si>
  <si>
    <t>TUJUAN</t>
  </si>
  <si>
    <t>INDIKATOR TUJUAN</t>
  </si>
  <si>
    <t>INDIKATOR SASARAN</t>
  </si>
  <si>
    <t>INDIKATOR KEGIATAN</t>
  </si>
  <si>
    <t>INDIKATOR PROGRAM</t>
  </si>
  <si>
    <t>INDIKATOR SUB KEGIATAN</t>
  </si>
  <si>
    <t>LOKASI</t>
  </si>
  <si>
    <t>TARGET CAPAIAN KINERJA</t>
  </si>
  <si>
    <t>KEBUTUHAN DANA/PAGU INDIKATIF (Rp)</t>
  </si>
  <si>
    <t>SUMBER DANA</t>
  </si>
  <si>
    <t>RENCANA TAHUN 2023</t>
  </si>
  <si>
    <t>CATATAN PENTING</t>
  </si>
  <si>
    <t>PRAKIRAAN MAJU TAHUN 2024</t>
  </si>
  <si>
    <t>PENANGGUNG JAWAB (OPD DAN UNIT OPD)</t>
  </si>
  <si>
    <t>Rumusan Rencana Program, Kegiatan dan Sub Kegiatan Perangkat Daerah Kota Serang Tahun 2023</t>
  </si>
  <si>
    <t>dan Prakiraan Maju Tahun 2024</t>
  </si>
  <si>
    <t>Jumlah Dokumen Perencanaan Perangkat Daerah</t>
  </si>
  <si>
    <t>Jumlah Dokumen RKA-SKPD dan Laporan Hasil Koordinasi Penyusunan Dokumen RKA-SKPD</t>
  </si>
  <si>
    <t>Jumlah Dokumen Perubahan RKA-SKPD dan Laporan Hasil Koordinasi Penyusunan Dokumen Perubahan RKA-SKPD</t>
  </si>
  <si>
    <t>Jumlah Dokumen DPA-SKPD dan Laporan Hasil Koordinasi Penyusunan Dokumen DPA-SKPD</t>
  </si>
  <si>
    <t>Jumlah Dokumen Perubahan DPA-SKPD dan Laporan Hasil Koordinasi Penyusunan Dokumen Perubahan DPA-SKPD</t>
  </si>
  <si>
    <t>Jumlah Laporan Capaian Kinerja dan Ikhtisar Realisasi Kinerja SKPD dan Laporan Hasil Koordinasi Penyusunan Laporan Capaian Kinerja dan Ikhtisar Realisasi Kinerja SKPD</t>
  </si>
  <si>
    <t>Jumlah Orang yang Menerima Gaji dan Tunjangan ASN</t>
  </si>
  <si>
    <t>Oramg</t>
  </si>
  <si>
    <t>Jumlah Laporan Keuangan Akhir Tahun SKPD dan Laporan Hasil Koordinasi Penyusunan Laporan Keuangan Akhir Tahun SKPD</t>
  </si>
  <si>
    <t>Jumlah Laporan Keuangan Bulanan/ Triwulanan/ Semesteran SKPD dan Laporan Koordinasi Penyusunan Laporan Keuangan Bulanan/Triwulanan/Semesteran SKPD</t>
  </si>
  <si>
    <t>Jumlah Laporan Penatausahaan Barang Milik Daerah pada SKPD</t>
  </si>
  <si>
    <t>Jumlah Unit Peningkatan Sarana dan Prasarana Disiplin Pegawai</t>
  </si>
  <si>
    <t>Jumlah Paket Komponen Instalasi Listrik/Penerangan Bangunan Kantor yang Disediakan</t>
  </si>
  <si>
    <t>Paket</t>
  </si>
  <si>
    <t>Jumlah Paket Peralatan dan Perlengkapan Kantor yang Disediakan</t>
  </si>
  <si>
    <t>Jumlah Paket Peralatan Rumah Tangga yang Disediakan</t>
  </si>
  <si>
    <t>Jumlah Paket Bahan Logistik Kantor yang Disediakan</t>
  </si>
  <si>
    <t>Jumlah Paket Barang Cetakan dan Penggandaan yang Disediakan</t>
  </si>
  <si>
    <t>Jumlah Dokumen Bahan Bacaan dan Peraturan Perundang-Undangan yang Disediakan</t>
  </si>
  <si>
    <t>Jumlah Laporan Penyelenggaraan Rapat Koordinasi dan Konsultasi SKPD</t>
  </si>
  <si>
    <t>Jumlah Unit Sarana dan Prasarana Gedung Kantor atau Bangunan Lainnya yang Disediakan</t>
  </si>
  <si>
    <t>Jumlah Laporan Penyediaan Jasa Surat Menyurat</t>
  </si>
  <si>
    <t>Jumlah Laporan Penyediaan Jasa Komunikasi, Sumber Daya Air dan Listrik yang Disediakan</t>
  </si>
  <si>
    <t>Jumlah Laporan Penyediaan Jasa Peralatan dan Perlengkapan Kantor yang Disediakan</t>
  </si>
  <si>
    <t>Jumlah Laporan Penyediaan Jasa Pelayanan Umum Kantor yang Disediakan</t>
  </si>
  <si>
    <t>Jumlah Kendaraan Dinas Operasional atau Lapangan yang Dipelihara dan dibayarkan Pajak dan Perizinannya</t>
  </si>
  <si>
    <t>Jumlah Peralatan dan Mesin Lainnya yang Dipelihara</t>
  </si>
  <si>
    <t>Jumlah Gedung Kantor dan Bangunan Lainnya yang Dipelihara/Direhabilitasi</t>
  </si>
  <si>
    <t>Jumlah Dokumen Hasill Koordinasi dan Sinkronisasi Perumusan Kebijakan Pengarustamaan Gender (PUG) Kewenangan Kabupaten/Kota</t>
  </si>
  <si>
    <t>Jumlah Dokumen Hasil Koordinasi dan Sinkronisasi Pelaksanaan Pengarustamaan Gender (PUG) Kewenangan Kabupaten/Kota</t>
  </si>
  <si>
    <t>Jumlah Perangkat Daerah yang Mengikuti Advokasi Kebijakan dan Pendampingan Pelaksanaan Pengarustamaan Gender (PUG) Termasuk Perencaan Pembangunan Responsif Gender (PPRG) Kewenangan Kabupaten/Kota</t>
  </si>
  <si>
    <t>Perangkat Daerah</t>
  </si>
  <si>
    <t>Jumlah Perangkat Daerah yang Mengikuti Sosialisasi Kebijakan Pelaksanaan Pengarustamaan Gender (PUG) Termasuk Perencaan Pembangunan Responsif Gender (PPRG) Kewenangan Kabupaten/Kota</t>
  </si>
  <si>
    <t>Jumlah Dokumen Hasil Sosialisasi Peningkatan Partisipasi Perempuan di Bidang Politik, Hukum, Sosial dan Ekonomi Kewenangan Kabupaten/Kota</t>
  </si>
  <si>
    <t>Jumlah Organisasi Masyarakat yang Mendapat Advokasi dan Pendampingan Kebijakan Peningkatan Partisipasi Perempuan di Bidang Politik, Hukum, Sosial dan Ekonomi Kewenangan Kabupaten/Kota</t>
  </si>
  <si>
    <t>Jumlah Dokumen Komunikasi Informasi dan Edukasi (KIE) Pemberdayaan Perempuan Kewenangan Kabupaten/Kota yang Tersedia</t>
  </si>
  <si>
    <t>Jumlah sumber Daya Lembaga Penyedia
Layanan Pemberdayaan Perempuan Kewenangan Kabupaten/Kota yang Mendapat Peningkatan Kapasitas</t>
  </si>
  <si>
    <t>Jumlah Dokumen Hasil Koordinasi dan Sinkronisasi Pelaksanaan Kebijakan, Program dan Kegiatan Pencegahan Kekerasan Terhadap Perempuan Kewenangan Kabupaten/Kota</t>
  </si>
  <si>
    <t>Jumlah Perangkat Daerah yang Mendapat Advokasi dan Pendampingan Layanan Perlindungan Perempuan Kewenangan Kabupaten/Kota</t>
  </si>
  <si>
    <t>Jumlah Perempuan Korban Kekerasan Tingkat Kabupaten/Kota yang Mendapatkan Layanan Pengaduan</t>
  </si>
  <si>
    <t>Jumlah Layanan Tindak Lanjut Pengaduan yang Memerlukan Koordinasi dan Sinkronisasi bagi Perempuan Korban Kekerasan Kewenangan Kabupaten/Kota</t>
  </si>
  <si>
    <t>Layanan</t>
  </si>
  <si>
    <t>Jumlah Laporan Pengembangan Kegiatan
Masyarakat untuk Peningkatan Kualitas
Keluarga Kewenangan Kabupaten/Kota</t>
  </si>
  <si>
    <t>Jumlah sumberdaya Lembaga Penyedia Layanan Peningkatan Kualitas Keluarga yang mendapat Peningkatan Kapasitas Keluarga Kewenangan Kabupaten/Kota</t>
  </si>
  <si>
    <t>Jumlah Dokumen Data Gender dan Anak Kabupaten/Kota yang Tersedia</t>
  </si>
  <si>
    <t>Jumlah Dokumen Penyajian dan Pemanfaatan Data Gender dan Anak dalam Kelembagaan Data di Kewenangan Kabupaten/Kota</t>
  </si>
  <si>
    <t>Jumlah Organisasi Pemerintah, Non Pemerintah, Media dan Dunia Usaha yang Mendapat Advokasi Kebijakan dan Pendampingan Pemenuhan Hak Anak pada Organisasi Pemerintah, Non Pemerintah, Media dan Dunia Usaha</t>
  </si>
  <si>
    <t>Jumlah Dokumen Hasil Koordinasi dan Sinkronisasi Pelembagaan Pemenuhan Hak Anak Kewenangan Kabupaten/Kota</t>
  </si>
  <si>
    <t xml:space="preserve">Jumlah Dokumen Hasil Koordinasi dan Sinkronisasi Pencegahan Kekerasan Terhadap Anak Kewenangan Kabupaten/Kota
</t>
  </si>
  <si>
    <t>Jumlah Anak yang Memerlukan Perlindungan Khusus Mendapatkan Layanan Pengaduan Kewenangan Kabupaten/Kota</t>
  </si>
  <si>
    <t>Jumlah Layanan Tindak Lanjut Pengaduan yang Memerlukan Koordinasi dan Sinkronisasi bagi Anak yang Memerlukan Perlindungan Khusus Kewenangan Kabupaten/Kota</t>
  </si>
  <si>
    <t>Jumlah Dokumen Hasil Koordinasi dan Sinkronisasi Peningkatan Kapasitas Sumber
Daya Lembaga Penyedia Layanan Anak yang Memerlukan Perlindungan Khusus Kewenangan Kabupaten/Kota</t>
  </si>
  <si>
    <t>Jumlah Lembaga Kemasyarakatan Desa/Kelurahan (RT, RW, PKK, Posyandu, LPM, dan Karang Taruna), Lembaga Adat Desa/Kelurahan dan Masyarakat Hukum Adat yang Ditingkatkan Kapasitasnya</t>
  </si>
  <si>
    <t>Lembaga</t>
  </si>
  <si>
    <t>Jumlah Dokumen Hasil Fasilitasi Pengembangan Usaha Ekonomi Masyarakat dan Pemerintah Desa dalam Meningkatkan Pendapatan Asli Desa</t>
  </si>
  <si>
    <t>Jumlah Laporan Hasil Fasilitasi Pemerintah Desa dalam Pemanfaatan Teknologi Tepat Guna</t>
  </si>
  <si>
    <t>Jumlah Dokumen Hasil Fasilitasi Tim Penggerak PKK dalam Penyelenggaraan Gerakan Pemberdayaan Masyarakat dan Kesejahteraan Keluarga</t>
  </si>
  <si>
    <t>Jumlah Dokumen Penyusunan dan Pemanfaatan Grand Design Pembangunan Kependudukan (GDPK) Tingkat Kabupaten/Kota</t>
  </si>
  <si>
    <t>Jumlah Laporan Hasil Pelaksanaan Pendidikan Kependudukan Jalur Pendidikan Formal dan Non Formal</t>
  </si>
  <si>
    <t>Jumlah Data dan Informasi Keluarga yang Tersedianya</t>
  </si>
  <si>
    <t>Jumlah Laporan Hasil Pelaksanaan Pembinaan dan Pengawasan</t>
  </si>
  <si>
    <t>Jumlah Organisasi yang Mendapatkan Advokasi Program Bangga Kencana (Pembangunan Keluarga, Kependudukan, dan Keluarga Berencana) kepada Stakeholders dan Mitra Kerja</t>
  </si>
  <si>
    <t>Jumlah Unit Sarana Penyediaan dan Pendistribusian KIE Program Bangga Kencana (Pembangunan Keluarga, Kependudukan, dan Keluarga Berencana)</t>
  </si>
  <si>
    <t>Jumlah Dokumen Promosi dan KIE Program Bangga Kencana (Pembangunan Keluarga, Kependudukan, dan Keluarga Berencana) Melalui  Media Massa Cetak dan Elektronik serta Media Luar Ruang</t>
  </si>
  <si>
    <t>Jumlah Laporan Mekanisme Operasional Program Bangga Kencana (Pembangunan
Keluarga, Kependudukan, dan Keluarga Berencana) Melalui Rapat Koordinasi Kecamatan (Rakorcam), Rapat Koordinasi Desa (Rakordes), dan Mini Lokakarya (Minilok)</t>
  </si>
  <si>
    <t>Jumlah Laporan Hasil Pengelolaan Operasional dan Sarana di Balai Penyuluhan Bangga Kencana (Pembangunan Keluarga, Kependudukan, dan Keluarga Berencana)</t>
  </si>
  <si>
    <t>Jumlah Organisasi yang Mengikuti Pembinaan IMP dan Program Bangga Kencana (Pembangunan Keluarga, Kependudukan, dan Keluarga Berencana) di Lini Lapangan oleh PKB/PLKB</t>
  </si>
  <si>
    <t>Jumlah Kader yang Mengikuti Penggerakan
Kader Institusi Masyarakat Pedesaan (IMP)</t>
  </si>
  <si>
    <t>Jumlah Laporan Pengendalian Pendistribusian Alat dan Obat Kontrasepsi dan Sarana Penunjang Pelayanan KB ke Fasilitas Kesehatan Termasuk Jaringan dan Jejaringnya</t>
  </si>
  <si>
    <t>Jumlah Orang yang Mengikuti Kesertaan Penggunaan Metode Kontrasepsi Jangka Panjang (MKJP)</t>
  </si>
  <si>
    <t>Jumlah Unit Sarana Penunjang Pelayanan KB</t>
  </si>
  <si>
    <t>Jumlah Laporan Dukungan Operasional
Pelayanan KB Bergerak</t>
  </si>
  <si>
    <t>Jumlah Organisasi yang Mendapatkan Penguatan Peran Serta Organisasi Kemasyarakatan dan Mitra Kerja Lainnya dalam Pelaksanaan Pelayanan dan Pembinaan Kesertaan Ber-KB</t>
  </si>
  <si>
    <t xml:space="preserve">Jumlah Dokumen Hasil Integrasi Pembangunan Lintas Sektor di Kampung KB </t>
  </si>
  <si>
    <t>Jumlah Kampung KB yang Mengikuti Pelaksanaan dan Pengelolaan Program Bangga Kencana (Pembangunan Keluarga, Kependudukan, dan Keluarga Berencana) di Kampung KB</t>
  </si>
  <si>
    <t>Kampung</t>
  </si>
  <si>
    <t>Jumlah Kelompok Ketahanan dan Kesejahteraan Keluarga (Bina Keluarga Balita (BKB), Bina Keluarga Remaja (BKR), Pusat Informasi dan Konseling Remaja (PIK-R) Bina Keluarga Lansia (BKL), Unit Peningkatan Pendapatan Keluarga Sejahtera (UPPKS) dan Pemberdayaan Ekonomi Keluarga) yang Dibentuk</t>
  </si>
  <si>
    <t>Jumlah Unit Sarana Kelompok Kegiatan Ketahanan dan Kesejahteraan Keluarga (BKB, BKR, BKL, PPPKS, PIK-R dan Pemberdayaan Ekonomi Keluarga/ UPPKS)</t>
  </si>
  <si>
    <t xml:space="preserve">Jumlah Laporan Hasil Orientasi dan Pelatihan Teknis Pengelola Ketahanan dan Kesejahteraan Keluarga (BKB, BKR, BKL, PPPKS, PIK-R dan Pemberdayaan Ekonomi Keluarga/UPPKS)
</t>
  </si>
  <si>
    <t>Jumlah Kader Pengelola dan Pelaksana (Kader) Ketahanan dan Kesejahteraan Keluarga (BKB, BKR, BKL, PPPKS, PIK-R dan Pemberdayaan Ekonomi Keluarga/UPPKS)</t>
  </si>
  <si>
    <t>Jumlah Kelompok Kegiatan Ketahanan dan Kesejahteraan Keluarga (BKB, BKR, BKL, PPPKS, PIK-R dan Pemberdayaan Ekonomi Keluarga/UPPKS)</t>
  </si>
  <si>
    <t>Kota Serang</t>
  </si>
  <si>
    <t>2.06</t>
  </si>
  <si>
    <t>2.07</t>
  </si>
  <si>
    <t>2.08</t>
  </si>
  <si>
    <t xml:space="preserve">Rumusan Rencana Indikasi/Fokus Sasaran Kegiatan/Sub Kegiatan pada Program Unggulan Tahun 2023 </t>
  </si>
  <si>
    <t>Program Unggulan</t>
  </si>
  <si>
    <t>Indikasi/Fokus Kegiatan</t>
  </si>
  <si>
    <t>Pagu Indikatif (Rp)</t>
  </si>
  <si>
    <t>Keterangan</t>
  </si>
  <si>
    <t>Tujuan/Sasaran/ Program Perangkat Daerah</t>
  </si>
  <si>
    <t>Indikator Tujuan/Sasaran/Program/Kegiatan/Sub Kegiatan</t>
  </si>
  <si>
    <t>Indikator</t>
  </si>
  <si>
    <t>Satuan</t>
  </si>
  <si>
    <t>Penjelasan Definisi Operasional</t>
  </si>
  <si>
    <t>Rumus/Formula</t>
  </si>
  <si>
    <t>Jumlah dokumen : Dokumen Renstra Perubahan, Dokumen Renja, IKU dan Dokumen Perjanjian Kinerja</t>
  </si>
  <si>
    <t>Jumlah Dokumen RKA-SKPD (1 dokumen), dan Laporan Hasil Koordinasi Penyusunan Dokumen RKA-SKPD (1 dokumen)</t>
  </si>
  <si>
    <t>Jumlah Dokumen Perubahan RKA-SKPD (1 dokumen), dan Laporan Hasil Koordinasi Penyusunan Dokumen Perubahan RKA-SKPD (1 dokumen)</t>
  </si>
  <si>
    <t>Jumlah Dokumen DPA-SKPD (1 dokumen), dan Laporan Hasil Koordinasi Penyusunan Dokumen DPA-SKPD (1 dokumen)</t>
  </si>
  <si>
    <t>Jumlah Dokumen Perubahan DPA-SKPD (1 dokumen), dan Laporan Hasil Koordinasi Penyusunan Dokumen Perubahan DPA-SKPD (1 dokumen)</t>
  </si>
  <si>
    <t>Jumlah ASN yang    Menerima    Gaji    dan Tunjangan ASN setiap bulannya</t>
  </si>
  <si>
    <t xml:space="preserve">Jumlah Laporan Keuangan Semesteran SKPD </t>
  </si>
  <si>
    <t>Penguatan Pelaksanaan Penyuluhan, Penggerakan, Pelayanan dan Pengembangan Program KKBPK untuk Petugas Keluarga Berencana/Penyuluh Lapangan Keluarga Berencana (PKB/PLKB)</t>
  </si>
  <si>
    <t>Jumlah Paket Komponen Instalasi Listrik/Penerangan    Bangunan    Kantor    yang Disediakan berdasarkan jumlah instalasi listrik/penerangan bangun kantor yang ada</t>
  </si>
  <si>
    <t>Jumlah Paket Peralatan dan Perlengkapan Kantor yang Disediakan berdasarkan fungsinya dan/atau pengelompokkan berdasarkan rekening sub rincian objek belanja</t>
  </si>
  <si>
    <t>Jumlah  Paket  Peralatan  Rumah  Tangga  yang Disediakan berdasarkan fungsinya dan/atau pengelompokkan berdasarkan rekening sub rincian objek belanja</t>
  </si>
  <si>
    <t>Jumlah   Paket   Bahan   Logistik   Kantor   yang Disediakan berdasarkan fungsinya dan/atau pengelompokkan berdasarkan rekening sub rincian objek belanja</t>
  </si>
  <si>
    <t>Jumlah Paket Barang Cetakan dan Penggandaan yang Disediakan berdasarkan fungsinya</t>
  </si>
  <si>
    <t>Jumlah Dokumen Bahan Bacaan dan Peraturan Perundang-Undangan yang Disediakan/diadakan</t>
  </si>
  <si>
    <t>Jumlah Laporan Penyelenggaraan Rapat Koordinasi dan Konsultasi SKPD per bulan (1 laporan untuk 1 bulan)</t>
  </si>
  <si>
    <t>Jumlah Unit Sarana dan Prasarana Pendukung Gedung  Kantor  atau  Bangunan  Lainnya  yang Diadakan</t>
  </si>
  <si>
    <t>Jumlah Laporan Penyediaan Jasa Surat Menyurat per bulan (1 laporan untuk 1 bulan)</t>
  </si>
  <si>
    <t>Jumlah  Laporan  Penyediaan  Jasa  Komunikasi, Sumber Daya Air dan Listrik yang Disediakan per bulan (1 laporan untuk 1 bulan)</t>
  </si>
  <si>
    <t>Jumlah Laporan Penyediaan Jasa Peralatan dan Perlengkapan Kantor yang Disediakan berdasarkan jumlah/kuantitas penyediaan jasa peralatan dan kelengkapan kantor</t>
  </si>
  <si>
    <t>Jumlah   Laporan   Penyediaan   Jasa   Pelayanan Umum Kantor yang Disediakan berdasarkan jumlah dan jenis penyediaan pelayanan umum kantor</t>
  </si>
  <si>
    <t>Realisasi nilai kepuasan pelayanan kantor terhadap target nilai kepuasan kantor</t>
  </si>
  <si>
    <t>Jumlah peserta kegiatan organisasi GOW dan GOW</t>
  </si>
  <si>
    <t>Laporan hasil kegiatan seperti notulensi, dokumentasi</t>
  </si>
  <si>
    <t xml:space="preserve">Kelembagaan yang ada di desa atau kelurahan seperti RT, RW, LPM, Karang Taruna, PKK, Posyandu </t>
  </si>
  <si>
    <t>Jumlah Laporan Keuangan Akhir Tahun  (CaLK)</t>
  </si>
  <si>
    <t>Jumlah Laporan yang terkait dengan Capaian Kinerja dan Ikhtisar Realisasi Kinerja SKPD (terdiri dari evaluasi, LKjIP, dan LPPD)</t>
  </si>
  <si>
    <t>Jumlah dokumen hasil kegiatan pengembangan strategi organisasi yang mendapatkan penguatan peran serta organisasi kemasyarakatan dan mitra kerja lainnya dalam pelaksanaan pelayanan dan pembinaan kesertaan ber-KB</t>
  </si>
  <si>
    <t>Jumlah akseptor PUS menjadi IUD/Implant/MOW/ MOP</t>
  </si>
  <si>
    <t>Jumlah laporan dukungan operasional pelayanan KB bergerak melalui muyan</t>
  </si>
  <si>
    <t xml:space="preserve">Jumlah Forum Anak Kota Serang, Kecamatan dan Kelurahan </t>
  </si>
  <si>
    <t>URUSAN PEMERINTAHAN BIDANG PEMBERDAYAAN PEREMPUAN DAN PERLINDUNGAN ANAK</t>
  </si>
  <si>
    <t>Terwujudnya Pemberdayaan Masyarakat</t>
  </si>
  <si>
    <t>Persentase kampung tematik/ KRLA</t>
  </si>
  <si>
    <t>Peningkatan Pemberdayaan Lembaga Masyarakat</t>
  </si>
  <si>
    <t>Persentase kelompok masyarakat yang berprestasi</t>
  </si>
  <si>
    <t xml:space="preserve">Meningkatnya Pembangunan Keluarga </t>
  </si>
  <si>
    <t xml:space="preserve">Indeks Pembangunan Keluarga </t>
  </si>
  <si>
    <t>Pengendalian pertumbuhan penduduk melalui KB</t>
  </si>
  <si>
    <t>Meningkatnya pemberdayaan keluarga sejahtera</t>
  </si>
  <si>
    <t>Angka Total Fertility Rate (TFR)</t>
  </si>
  <si>
    <t>Indeks iBangga</t>
  </si>
  <si>
    <t>Indeks</t>
  </si>
  <si>
    <t>Indeks Evaluasi RB</t>
  </si>
  <si>
    <t>Mewujudkan Tata  Kelola Pemerintahan yang Bersih dan Akuntabel</t>
  </si>
  <si>
    <t xml:space="preserve">Meningkatnya Kualitas dan Akuntabilitas Kinerja penyelenggaraan Pemerintah Lingkup Pemerintah Daerah
</t>
  </si>
  <si>
    <t xml:space="preserve">Terwujudnya Pemberdayaan Perempuan dan Pelayanan Perlindungan Perempuan dan Anak yang Berkualitas </t>
  </si>
  <si>
    <t>Indeks KLA dan APE</t>
  </si>
  <si>
    <t>Pelayanan yang terintegrasi pada perlindungan perempuan dan pemenuhan hak anak</t>
  </si>
  <si>
    <t>Jumlah ketersediaan dokumen perencanaan, penganggaran dan evaluasi kinerja perangkat daerah terhadap target dokumen tersedia</t>
  </si>
  <si>
    <t>Jumlah ketersediaan dokumen keuangan perangkat daerah terhadap target dokumen tersedia</t>
  </si>
  <si>
    <t>Jumlah ketersediaan dokumen aset barang milik daerah terhadap target dokumen tersedia</t>
  </si>
  <si>
    <t>Jumlah ketersediaan dokumen administrasi kepegawaian perangkat daerah terhadap target dokumen tersedia</t>
  </si>
  <si>
    <t>Jumlah ketersediaan barang milik daerah terhadap target pengadaan barang</t>
  </si>
  <si>
    <t>Persentase perlindungan anak</t>
  </si>
  <si>
    <t>Peningkatan pemberdayaan perempuan</t>
  </si>
  <si>
    <t>Indeks IPG</t>
  </si>
  <si>
    <t>Indeks IDG</t>
  </si>
  <si>
    <t>Realisasi kelompok kegiatan KB (BKB, BKR, BKL UPPKS, PPKS) aktif terhadap target</t>
  </si>
  <si>
    <t>Realisasi promosi KIE-KB terhadap 6 Kecamatan (Segment)</t>
  </si>
  <si>
    <t>Realisasi pemenuhan dan pendayagunaan PLKB dan kader KB terhadap target</t>
  </si>
  <si>
    <t>Realisasi peserta KB (aktif dan baru) terhadap PPM</t>
  </si>
  <si>
    <t>Jumlah keluarga yang terdata terhadap jumlah keluarga</t>
  </si>
  <si>
    <t>Jumlah LPM aktif terhadap jumlah LPM</t>
  </si>
  <si>
    <t>Jumlah penanganan kekerasan terhadap anak yang mendapatkan perlindungan terhadap jumlah kekerasan terhadap anak</t>
  </si>
  <si>
    <t>Realisasi pemenuhan hak anak (5 cluster) terhadap target</t>
  </si>
  <si>
    <t>Jumlah organisasii perempuan terbina terhadap jumlah organisasi perempuan</t>
  </si>
  <si>
    <t xml:space="preserve">Jumlah penanganan kekerasan  perempuan terhadap jumlah kekerasan perempuan  yang terjadi </t>
  </si>
  <si>
    <t xml:space="preserve">Capaian penyusunan nilai dari pengamatan atau pengukuran suat variable yang telah dikelompokan menurut jenis kelamin, status dan kondisi perempuan </t>
  </si>
  <si>
    <t>Indeks Pembangunan Manusia dalam konsep PUG</t>
  </si>
  <si>
    <t>Jumlah perempuan dalam bidang politik, hukum, sosial dan ekonomi yang diberdayakan terhadap jumlah perempuan di Kota Serang</t>
  </si>
  <si>
    <t>Capaian peningkatan kualitas keluarga dalam mewujudkan kesetaraan gender yang dikelompokan menurut jenis kelamin</t>
  </si>
  <si>
    <t xml:space="preserve">Jumlah ketersediaan pelayanan administrasi umum PD  terhadap target </t>
  </si>
  <si>
    <t>Jumlah ketersediaan jasa penunjnag urusan pemerintah daerah</t>
  </si>
  <si>
    <t>Jumlah pemeliharaan BMD penunjang urusan pemerintah daerah</t>
  </si>
  <si>
    <t>Realisasi lembaga penyedian layanan pemberdayaan perempuan terhadap terget</t>
  </si>
  <si>
    <t>Jumlah penanganan kekerasan perempuan terhadap jumlah kekerasan perempuan</t>
  </si>
  <si>
    <t>Jumlah layanan rujukan lanjutan bagi perempuan korban kekerasan yang memerlukan koordinasi terhadap jumlah kekerasan</t>
  </si>
  <si>
    <t>Jumlah penguatan dan pengembangan lembaga layanan bagi anak terhadap jumlah kekerasan pada anak</t>
  </si>
  <si>
    <t>Jumlah layanan bagi anak yang memerlukan perlindungan khusus dan memerlukan koordinasi terhadap jumlah kekerasan pada anak</t>
  </si>
  <si>
    <t>Jumlah penanganan kekerasan pada anak terhadap jumlah kekerasan pada anak+D82</t>
  </si>
  <si>
    <t xml:space="preserve">Jumlah keluarga dalam mewujudkan KG terhadap jumlah keluarga </t>
  </si>
  <si>
    <t xml:space="preserve">Jumlah ketersediaan data terpilah gender dan anak terdap target </t>
  </si>
  <si>
    <t>Jumlah PPM peserta KB aktif terhadap jumlah PPM peserta KB</t>
  </si>
  <si>
    <t xml:space="preserve">Jumlah pendayagunaan tenaga penyuluh KB dan PLKB </t>
  </si>
  <si>
    <t>Jumlah penyuluhan kepada bangga kencana terhadap bangga kencana</t>
  </si>
  <si>
    <t>Jumlah penguatan dan pengembangan lembaga penyedia layanan peningkatan kualitas keluarga</t>
  </si>
  <si>
    <t xml:space="preserve">Jumlah  pemenuhan hak anak pada lembaga pemerintah terhadap jumlah anak </t>
  </si>
  <si>
    <t xml:space="preserve">Jumlah lembaga pemberdayaan masyarakat yang aktif terhadap jumlah lembaga </t>
  </si>
  <si>
    <t xml:space="preserve">Jumlah pendataan keluarga yang memenuhi indikator keluarga terhadap jumlah pendataan keluarga </t>
  </si>
  <si>
    <t xml:space="preserve">Jumlah pemetaan pengendalian penduduk terhadap pelaporan informasi </t>
  </si>
  <si>
    <t>Rumusan dan Definisi Operasional Indikator Renja PD Tahun 2023</t>
  </si>
  <si>
    <t xml:space="preserve">Pembinaan Pelayanan Keluarga Berencana dan Kesehatan Reproduksi di Fasilitas Kesehatan Termasuk Jaringan dan Jejaringnya
</t>
  </si>
  <si>
    <t xml:space="preserve">Laporan </t>
  </si>
  <si>
    <t>Kampung Resik Lan Aman : Jumlah peserta yang mengikuti sebanyak 402 RT dari 67 Kelurahan di Kota Serang dengan (kategori Kelompok Pemuda Penggerak Lingkungan, Kelompok Penggerak Sadar Hukum, Lingkungan Paling Berbunga dan Aman, Lingkungan Terinovatif dan Aman dan yang terakhir Lingkungan Paling Hijau dan Aman)</t>
  </si>
  <si>
    <t>Pembangunan kampung tematik/ KRLA</t>
  </si>
  <si>
    <t>2.09</t>
  </si>
  <si>
    <t>Pengembangan Kegiatan Masyarakat untuk Peningkatan Kualitas Keluarga Kewenangan Kabupaten/Kota</t>
  </si>
  <si>
    <t>APBD</t>
  </si>
  <si>
    <t>2,32</t>
  </si>
  <si>
    <t>59,3</t>
  </si>
  <si>
    <t>Persentase pemberdayaan lembaga kemasyarakatan yang bergerak di bidang pemberdayaan desa dan lembaga adat</t>
  </si>
  <si>
    <t>Persentase PPM peserta KB</t>
  </si>
  <si>
    <t>PROGRAM/ KEGIATAN/ SUB KEGIATAN</t>
  </si>
  <si>
    <t xml:space="preserve">INDIKATOR KINERJA </t>
  </si>
  <si>
    <t>RENSTRA PD</t>
  </si>
  <si>
    <t>RKPD</t>
  </si>
  <si>
    <t xml:space="preserve">RENJA PD </t>
  </si>
  <si>
    <t xml:space="preserve">TARGET KINERJA </t>
  </si>
  <si>
    <t xml:space="preserve">CATATAN/ KETERANGAN </t>
  </si>
  <si>
    <t>LAPORAN HASIL VERIFIKASI</t>
  </si>
  <si>
    <t>REKAPITULASI KESESUAIAN RANCANGAN AKHIR RENJA PERANGKAT DAERAH TAHUN 2023</t>
  </si>
  <si>
    <t>REKAPITULASI KESESUAIAN PROGRAM, KEGIATAN DAN SUB KEGIATAN PADA RENSTRA PD, RKPD DAN RENJA PD TAHUN 2023</t>
  </si>
  <si>
    <t xml:space="preserve">OPD : DINAS PEMBERDAYAAN PEREMPUAN, PERLINDUNGAN ANAK DAN KELUARGA BERENCANA </t>
  </si>
  <si>
    <t>Persentase Pemenuhan Hak Anak</t>
  </si>
  <si>
    <t xml:space="preserve">Advokasi Kebijakan dan Pendampingan Layanan Perlindungan Perempuan Kewenangan Kabupaten/Kota </t>
  </si>
  <si>
    <t xml:space="preserve">Jumlah Perangkat Daerah yang Mendapat Advokasi dan Pendampingan Layanan Perlindungan Perempuan Kewenangan Kabupaten/Kota </t>
  </si>
  <si>
    <t xml:space="preserve">Koordinasi dan Sinkronisasi Pelaksanaan Penyediaan Layanan Rujukan Lanjutan bagi Perempuan Korban Kekerasan Kewenangan Kabupaten/Kota </t>
  </si>
  <si>
    <t xml:space="preserve">Koordinasi dan Sinkronisasi Pelaksanaan Pendampingan Anak yang Memerlukan Perlindungan Khusus Kewenangan Kabupaten/Kota </t>
  </si>
  <si>
    <t xml:space="preserve">Pemeliharaan Peralatan dan Mesin Lainnya </t>
  </si>
  <si>
    <t>Pengadaan Sarana Kelompok Kegiatan
Ketahanan dan Kesejahteraan Keluarga (BKB,
BKR, BKL, PPPKS, PIK-R dan Pemberdayaan
Ekonomi Keluarga/UPPKS)</t>
  </si>
  <si>
    <t xml:space="preserve">Unit </t>
  </si>
  <si>
    <t xml:space="preserve">Jumlah Unit Sarana Kelompok Kegiatan Ketahanan dan Kesejahteraan Keluarga (BKB,
BKR, BKL, PPPKS, PIK-R dan Pemberdayaan Ekonomi Keluarga/UPPKS)
</t>
  </si>
  <si>
    <t>10</t>
  </si>
  <si>
    <t>Jumlah Laporan Pengembangan Kegiatan Masyarakat untuk Peningkatan Kualitas Keluarga Kewenangan Kabupaten/Kota</t>
  </si>
  <si>
    <t xml:space="preserve">UPT KELUARGA BERENCANA </t>
  </si>
  <si>
    <t>0</t>
  </si>
  <si>
    <t>Jumlah Layanan Tindak Lanjut Pengaduan yang Memerlukan Koordinasi dan Sinkronisasi bagi
Perempuan Korban Kekerasan Kewenangan Kabupaten/Kota</t>
  </si>
  <si>
    <t>UPT PERLINDUNGAN PEREMPUAN DAN ANAK</t>
  </si>
  <si>
    <t xml:space="preserve">Perangkat Daerah </t>
  </si>
  <si>
    <t xml:space="preserve">5 Dokumen </t>
  </si>
  <si>
    <t xml:space="preserve">1 Dokumen </t>
  </si>
  <si>
    <t xml:space="preserve">35 Orang/ Bulan </t>
  </si>
  <si>
    <t>1 Laporan</t>
  </si>
  <si>
    <t>4 Laporan</t>
  </si>
  <si>
    <t>2 Dokumen</t>
  </si>
  <si>
    <t xml:space="preserve">12 Laporan </t>
  </si>
  <si>
    <t>1 Paket</t>
  </si>
  <si>
    <t xml:space="preserve">10 Unit </t>
  </si>
  <si>
    <t xml:space="preserve">28 Unit </t>
  </si>
  <si>
    <t xml:space="preserve">2 Unit </t>
  </si>
  <si>
    <t>32 Perangkat Daerah</t>
  </si>
  <si>
    <t xml:space="preserve">3 Organisasi </t>
  </si>
  <si>
    <t>564 Orang</t>
  </si>
  <si>
    <t xml:space="preserve">6 Perangkat Daerah </t>
  </si>
  <si>
    <t xml:space="preserve">200 Orang </t>
  </si>
  <si>
    <t>2 Organisasi</t>
  </si>
  <si>
    <t xml:space="preserve">6 Dokumen </t>
  </si>
  <si>
    <t xml:space="preserve">5 Lembaga </t>
  </si>
  <si>
    <t>5 Organisasi</t>
  </si>
  <si>
    <t xml:space="preserve">938 Orang </t>
  </si>
  <si>
    <t xml:space="preserve">7 Dokumen </t>
  </si>
  <si>
    <t>8 Kampung</t>
  </si>
  <si>
    <t>100 Orang</t>
  </si>
  <si>
    <t xml:space="preserve">5 Kelompok </t>
  </si>
  <si>
    <t xml:space="preserve">Tingkat ketersediaan dokumen perencanaan, penganggaran dan evaluasi kinerja perangkat daerah </t>
  </si>
  <si>
    <t>Cakupan pemberdayaan perempuan dalam bidang Politik, Hukum, Sosial dan Ekonomi</t>
  </si>
  <si>
    <t>Capaian pencegahan kekerasan terhadap perempuan</t>
  </si>
  <si>
    <t>Persentase layanan rujukan lanjutan bagi perempuan korban kekerasan yang memerlukan koordinasi</t>
  </si>
  <si>
    <t>15 Orang</t>
  </si>
  <si>
    <t>Persentase penguatan dan pengembangan lembaga penyedia layanan peningkatan kualitas keluarga</t>
  </si>
  <si>
    <t>Persentase penguatan dan pengembangan lembaga penyedia layanan bagi anak</t>
  </si>
  <si>
    <t>Capaian pelaporandan informasi (updating data)</t>
  </si>
  <si>
    <t xml:space="preserve">Capaian penyuluhan program bangga kencana </t>
  </si>
  <si>
    <t>Capaian penyuluhan program bangga kencana</t>
  </si>
  <si>
    <t>Persentase pemberdayaan dan peningkatan dalam pelayanan dan pembinaan kesertaan ber- KB</t>
  </si>
  <si>
    <t>Persentase kelompok kegiatan yang aktif</t>
  </si>
  <si>
    <t xml:space="preserve">15 Orang </t>
  </si>
  <si>
    <t xml:space="preserve">Kota Serang </t>
  </si>
  <si>
    <t xml:space="preserve">20 Orang </t>
  </si>
  <si>
    <t>Rp</t>
  </si>
  <si>
    <t>Jumlah Dokumen Renstra dan Renja Perangkat Daerah, IKU OPD, PK OPD dan Profil OPD</t>
  </si>
  <si>
    <t xml:space="preserve">Jumlah dokumen RKA-SKPD </t>
  </si>
  <si>
    <t xml:space="preserve">Jumlah dokumen perubahan RKA-SKPD </t>
  </si>
  <si>
    <t xml:space="preserve">Jumlah dokumen DPA-SKPD </t>
  </si>
  <si>
    <t>Jumlah dokumen perubahan DPA-SKPD</t>
  </si>
  <si>
    <t>Jumlah evaluasi renja (LPPD OPD, LAKIP OPD)</t>
  </si>
  <si>
    <t>Gaji PNS</t>
  </si>
  <si>
    <t xml:space="preserve">Bulan </t>
  </si>
  <si>
    <t>Tunjangan PNS</t>
  </si>
  <si>
    <t>Jumlah dokumen laporan keuangan akhir tahun</t>
  </si>
  <si>
    <t xml:space="preserve">Jumlah dokumen laporan keuangan semesteran/Triwulanan </t>
  </si>
  <si>
    <t xml:space="preserve">Jumlah dokumen aset barang milik daerah </t>
  </si>
  <si>
    <t>2.05</t>
  </si>
  <si>
    <t>Jumlah sarana pegawai</t>
  </si>
  <si>
    <t xml:space="preserve">Orang </t>
  </si>
  <si>
    <t xml:space="preserve">Jumlah bulan penyediaan Komponen instalasi listrik/penerangan bangunan kantor </t>
  </si>
  <si>
    <t>Jumlah bulan penyediaan alat tulis kantor</t>
  </si>
  <si>
    <t>Jumlah bulan kebutuhan peralatan rumah tangga</t>
  </si>
  <si>
    <t>Jumlah bulan penyediaan Makanan dan Minuman rapat dan harian pegawai</t>
  </si>
  <si>
    <t xml:space="preserve">Jumlah bulan penyediaan Barang Cetakan dan Peggandaan </t>
  </si>
  <si>
    <t>Jumlah bulan penyediaan Bahan Bacaan</t>
  </si>
  <si>
    <t>Jumlah bulan perjalanan dinas luar daerah dan dalam daerah</t>
  </si>
  <si>
    <t>Jumlah peralatan kantor (AC split)</t>
  </si>
  <si>
    <t>Komputer PC</t>
  </si>
  <si>
    <t>Laptop</t>
  </si>
  <si>
    <t>Meja Kerja</t>
  </si>
  <si>
    <t>Printer</t>
  </si>
  <si>
    <t>Jumlah bulan penyediaan  jasa surat menyurat dan jumlah materai</t>
  </si>
  <si>
    <t>Jumlah bulan tagihan kebutuhan telepon, internet dan listrik</t>
  </si>
  <si>
    <t>Jumlah bulan jasa peralatan dan perlengkapan kantor</t>
  </si>
  <si>
    <t>Jumlah bulan jasa pelayanan umum kantor</t>
  </si>
  <si>
    <t>Jumlah bulan Jasa Pemeliharaan, Pajak, dan Perizinan Kendaraan Dinas Operasional atau Lapangan</t>
  </si>
  <si>
    <t>Jumlah bulan pemeliharaan peralatan kantor</t>
  </si>
  <si>
    <t xml:space="preserve">Jumlah bulan Pemeliharaan/Rehabilitasi Gedung Kantor dan Bangunan Lainnya </t>
  </si>
  <si>
    <t>0,56</t>
  </si>
  <si>
    <t>Workshop kegiatan Gender analysIs Pathway (GAP) dan Gender Budger Statement (GBS)</t>
  </si>
  <si>
    <t>Jumlah data terpilah gender dan anak</t>
  </si>
  <si>
    <t xml:space="preserve">Dok </t>
  </si>
  <si>
    <t>Jumlah data IPG dan IDG</t>
  </si>
  <si>
    <t>Dok</t>
  </si>
  <si>
    <t>Perda, Perwal dan SK Pengarusutamaan Gender</t>
  </si>
  <si>
    <t>sosialisasi tentang Pengarusutamaan Gender (PUG) dan PPRG bagi OPD se Kota Serang</t>
  </si>
  <si>
    <t>Jumlah kelompok perempuan terbina di bidang politik, hukum, sosial dan ekonomi</t>
  </si>
  <si>
    <t xml:space="preserve">Klmpk </t>
  </si>
  <si>
    <t>Data partisipasi perempuan dalam bidang politik, hukum, sosial dan ekonomi</t>
  </si>
  <si>
    <t>Jumlah peserta pembinaan kapasitas pemberdayaan perempuan DWP</t>
  </si>
  <si>
    <t>Peserta</t>
  </si>
  <si>
    <t>Jumlah peserta pembinaan kapasitas pemberdayaan perempuan GOW</t>
  </si>
  <si>
    <t>Jumlah peserta hari ulang tahun Dharma Wanita Persatuan</t>
  </si>
  <si>
    <t>Jumlah peserta pelatihan Dharma Wanita Persatuan</t>
  </si>
  <si>
    <t>Jumlah peserta seminar Dharma Wanita Persatun</t>
  </si>
  <si>
    <t>Jumlah kelurahan yang di bina melalui program P2WKSS</t>
  </si>
  <si>
    <t>Kelurahan</t>
  </si>
  <si>
    <t>Terpenuhinya penanganan kasus</t>
  </si>
  <si>
    <t>Jumlah Pembentukan Satgas TPPO Kota Serang</t>
  </si>
  <si>
    <t>Satgas TPPO</t>
  </si>
  <si>
    <t>Jumlah kegiatan pada Pencegahan dan Penanganan Perlindungan Perempuan termasuk TPPO (Tindak Pidana Perdagangan Orang)</t>
  </si>
  <si>
    <t>Keg</t>
  </si>
  <si>
    <t>Terlaksananya kebijakan dan Pendampingan Layanan Perlindungan Perempuan</t>
  </si>
  <si>
    <t xml:space="preserve">Terpenuhinya layanan pengaduan perempuan korban kekerasan </t>
  </si>
  <si>
    <t>Terpenuhinya pengaduan korban TPPO</t>
  </si>
  <si>
    <t>Jumlah peserta sosialisasi Pusat Pembelajaran Keluarga (PUSPAGA)</t>
  </si>
  <si>
    <t>Org</t>
  </si>
  <si>
    <t>Jumlah peserta sosialisasi Gerakan Sayang Ibu</t>
  </si>
  <si>
    <t xml:space="preserve">Jumlah Kecamatan pengurus PUSPAGA </t>
  </si>
  <si>
    <t>Kecamatan</t>
  </si>
  <si>
    <t xml:space="preserve">Jumlah Kecamatan pengurus GSI </t>
  </si>
  <si>
    <t xml:space="preserve">Jumlah Kecamatan pengurus P2TP2A </t>
  </si>
  <si>
    <t>Jumlah laporan data terpilah Sistem Informasi Gender dan Anak (SIGA)</t>
  </si>
  <si>
    <t>Jumlahlaporan IPG dan IDG</t>
  </si>
  <si>
    <t>Jumlah  forum anak tingkat Kota Serang dan Kelurahan yang dibentuk</t>
  </si>
  <si>
    <t>Forum Anak</t>
  </si>
  <si>
    <t xml:space="preserve">Jumlah anak pada Peringtan Hari Anak Nasional Tingkat Kota Serang </t>
  </si>
  <si>
    <t>Anak</t>
  </si>
  <si>
    <t>Pemilihan Duta Anak Kota Serang</t>
  </si>
  <si>
    <t>Kongres Anak Nasional</t>
  </si>
  <si>
    <t>Rapat koordinasi Persiapan Kota Layak Anak</t>
  </si>
  <si>
    <t>Rapat persiapan verifikasi Kota Layak Anak</t>
  </si>
  <si>
    <t xml:space="preserve">Jumlah pembentukan PUSPA di Kota Serang </t>
  </si>
  <si>
    <t>Forum</t>
  </si>
  <si>
    <t>Pencegahan dan penanganan perlindungan khusus anak</t>
  </si>
  <si>
    <t xml:space="preserve">Jumlah penanganan kasus </t>
  </si>
  <si>
    <t>Kasus</t>
  </si>
  <si>
    <t xml:space="preserve">Jumlah kelurahan pembentukan pengurus PATBM </t>
  </si>
  <si>
    <t>Jumlah kegiatan pelatihan Perlindungan Anak Kebutuhan Khusus</t>
  </si>
  <si>
    <t>Penguatan Kelembagaan PATBM di Kecamatan</t>
  </si>
  <si>
    <t>Jumlah kelompok karang taruna yang terbina</t>
  </si>
  <si>
    <t>Jumlah LPM yang terbina</t>
  </si>
  <si>
    <t>Jumlah kader posyandu yang terbina</t>
  </si>
  <si>
    <t>Kader</t>
  </si>
  <si>
    <t>Jumlah penilaian Lomba Kampung Resik lan Aman</t>
  </si>
  <si>
    <t>RT</t>
  </si>
  <si>
    <t>Jumlah kelompok usaha ekonomi masyarakat yang terbentuk</t>
  </si>
  <si>
    <t>Kelompok usaha</t>
  </si>
  <si>
    <t>Jumlah peserta bintek pengemasan produk UP2K</t>
  </si>
  <si>
    <t>Jumlah peserta bintek investor dan siswa</t>
  </si>
  <si>
    <t>Jumlah peserta bintek pengurus dan anggota posyantek</t>
  </si>
  <si>
    <t>Jumlah peserta gelar TTG tingkat Provinsi dan Nasional</t>
  </si>
  <si>
    <t>Jumlh peserta penilaian TTG tingkat Kota</t>
  </si>
  <si>
    <t>Jumlah peserta penilaian TTG tingkat Provinsi</t>
  </si>
  <si>
    <t>Jumlah kelompok pembinaan PKK</t>
  </si>
  <si>
    <t>Jumlah peserta bina wilayah PKK</t>
  </si>
  <si>
    <t xml:space="preserve">Peserta </t>
  </si>
  <si>
    <t>Jumlah peserta jambore PKK tingkat Kota</t>
  </si>
  <si>
    <t>Jumlah peserta kegiatan 10 program pokok PKK</t>
  </si>
  <si>
    <t>Jumlah peserta penilaian Hari Kesatuan GerakP KK</t>
  </si>
  <si>
    <t>83,0</t>
  </si>
  <si>
    <t>Terbuatnya dokumen GDPK</t>
  </si>
  <si>
    <t>Jumlah peserta sosialisasi pendidikan kependudukan ke sekolah/masyarakat</t>
  </si>
  <si>
    <t>Jumlah paket perangkat pengadaan sarana prasarana infrastruktur sistem informasi KB</t>
  </si>
  <si>
    <t>Jumlah peserta bimtek F/II/KB di Faskes Pemerintah dan Swasta</t>
  </si>
  <si>
    <t>Faskes</t>
  </si>
  <si>
    <t xml:space="preserve">Jumlah laporan F/II/KB di Faskes </t>
  </si>
  <si>
    <t>Jumlah peserta penyuluhan program KKBPK kepada Majelis Taklim, Tokoh Agama dan Tokoh Masyarakat</t>
  </si>
  <si>
    <t>Tersampaikannya informasi tentang Program Bangga Kencana melalui cetak, radio dan leaflet</t>
  </si>
  <si>
    <t>Kali Tayang</t>
  </si>
  <si>
    <t>Tersampaikannya program KKBPK</t>
  </si>
  <si>
    <t>Kali</t>
  </si>
  <si>
    <t xml:space="preserve">Terlaksananya KIE Program Bangga Kencana </t>
  </si>
  <si>
    <t>Terfasilitasinya operasional balai penyuluhan KB</t>
  </si>
  <si>
    <t xml:space="preserve">Kecamatan </t>
  </si>
  <si>
    <t>Jumlah kader PPKBD yang dibuatkan laporan bulanan Rek.Kel.F/I/Dal/15 dalam program KKBPK</t>
  </si>
  <si>
    <t>Jumlah laporan rekap program KKBPK</t>
  </si>
  <si>
    <t xml:space="preserve">Terbina kader Sub PPKBD Tingkat Kota Serang (567 orang Sub PPKBD) </t>
  </si>
  <si>
    <t>Tersediany data R/I/PUS/15 Tingkat Kelurahan</t>
  </si>
  <si>
    <t>Terdistribusinya alat dan obat kontrasepsi dari gudang kota ke fasilitas kesehatan KB</t>
  </si>
  <si>
    <t>Terfasilitasinya penggerakan dan pelayanan KB MKJP</t>
  </si>
  <si>
    <t>Akseptor</t>
  </si>
  <si>
    <t>Jumlah akseptor PUS menjadi akseptor IUD/Implant</t>
  </si>
  <si>
    <t>Jumlah akseptor PUS menjadi akseptor MOW</t>
  </si>
  <si>
    <t>Jumlah sarana dan prasarana penunjang pelayanan KB</t>
  </si>
  <si>
    <t xml:space="preserve">Unit/Paket </t>
  </si>
  <si>
    <t>Jumlah bulan pelayanan KB bergerak melalui muyan</t>
  </si>
  <si>
    <t xml:space="preserve">Terfasilitasinya alokon di faskes KB </t>
  </si>
  <si>
    <t xml:space="preserve">Jumlah akseptor pelayanan KB pada Momentum TMKK, HKG PKK KB dan kerjasama lintas sektor dan mitra kerja </t>
  </si>
  <si>
    <t>Jumlah kegiatan pertemuan kelompok kerja di kampung KB</t>
  </si>
  <si>
    <t xml:space="preserve">Kegiatan </t>
  </si>
  <si>
    <t xml:space="preserve">Jumlah kelompok PIK-R yang terbentuk </t>
  </si>
  <si>
    <t>Jumlah kelompok yang mendapat biaya operasionl kelompok PIK-R</t>
  </si>
  <si>
    <t>Jumlah KIE Kit program KKBPK</t>
  </si>
  <si>
    <t xml:space="preserve">Paket </t>
  </si>
  <si>
    <t>Jumlah kelompok kader poktan BKB yang di bina</t>
  </si>
  <si>
    <t xml:space="preserve">Kelompok </t>
  </si>
  <si>
    <t xml:space="preserve">Jumlah kelompok yang mendapat biaya operasional kegiatan BKB </t>
  </si>
  <si>
    <t>Jumlah kelompok yang mendapat biaya operasional kegiatan BKL</t>
  </si>
  <si>
    <t>Jumlah kelompok yang mendapat biaya operasional kegiatan BKR</t>
  </si>
  <si>
    <t>Jumlah kelompok yang mendapat biaya operasional kegiatan UPPKS</t>
  </si>
  <si>
    <t>Jumlah calon pengantin yang mendapat pembinaan kespro dan stunting</t>
  </si>
  <si>
    <t>Pasangan</t>
  </si>
  <si>
    <t>Jumlah ibu dan keluarga yang mendapa edukasi pengasuhan 1000 HPK</t>
  </si>
  <si>
    <t xml:space="preserve">Urusan/ Bidang Urusan Pemerintahan Daerah dan Program/ Kegiatan </t>
  </si>
  <si>
    <t xml:space="preserve">Indikator Kinerja Program/ Kegiatan/ Sub Kegiatan </t>
  </si>
  <si>
    <t>Hasil Analisis Kebutuhan</t>
  </si>
  <si>
    <t xml:space="preserve">Rancangan Awal RKPD </t>
  </si>
  <si>
    <t>Target Kinerja pada Akhir Renstra Perangkat Daerah Tahun 2018-2023</t>
  </si>
  <si>
    <t>Realisasi Kinerja Program, Kegiatan dan Sub Kegiatan s/d 2020</t>
  </si>
  <si>
    <t>Target dan Realisasi Kinerja Program, Kegiatan dan Sub Kegiatan Tahun Lalu (2021)</t>
  </si>
  <si>
    <t>Target Renja Perangkat Daerah Tahun 2021</t>
  </si>
  <si>
    <t>Realisasi Renja Perangkat Daerah Tahun 2021</t>
  </si>
  <si>
    <t>Tingkat Realisasi</t>
  </si>
  <si>
    <t>Target Program, Kegiatan dan Sub Kegiatan Renja Perangkat Daerah Tahun 2022</t>
  </si>
  <si>
    <t>Tabel 2.1</t>
  </si>
  <si>
    <t>Perkiraan Realisasi Capaian Target Renstra Perangkat Daerah Tahun 2018-2023 sampai dengan tahun berjalan (2022)</t>
  </si>
  <si>
    <t>Realisasi Capaian Program, Kegiatan dan Sub Kegiatan s/d tahun berjalan (tahun 2022)</t>
  </si>
  <si>
    <t>Tingkat Capaian Realisasi Target Renstra s/d tahun berjalan (2022)(%)</t>
  </si>
  <si>
    <t>No</t>
  </si>
  <si>
    <t xml:space="preserve">Indikator </t>
  </si>
  <si>
    <t>PEMBERDAYAAN PEREMPUAN DAN PERLINDUNGAN ANAK</t>
  </si>
  <si>
    <t>Persentase partisipasi Perempuan di lembaga pemerintah</t>
  </si>
  <si>
    <t>34,51</t>
  </si>
  <si>
    <t>13,09</t>
  </si>
  <si>
    <t>Partisipasi perempuan di lembaga swasta</t>
  </si>
  <si>
    <t>32,73</t>
  </si>
  <si>
    <t>34,50</t>
  </si>
  <si>
    <t>0,0047</t>
  </si>
  <si>
    <t>0,0045</t>
  </si>
  <si>
    <t>0,0040</t>
  </si>
  <si>
    <t>0,0035</t>
  </si>
  <si>
    <t>Persentase jumlah tenaga kerja dibawah umur</t>
  </si>
  <si>
    <t>1,56</t>
  </si>
  <si>
    <t>0,75</t>
  </si>
  <si>
    <t>0,74</t>
  </si>
  <si>
    <t>0,73</t>
  </si>
  <si>
    <t>0,72</t>
  </si>
  <si>
    <t>Partisipasi angkatan kerja perempuan</t>
  </si>
  <si>
    <t>48,68</t>
  </si>
  <si>
    <t>45,94</t>
  </si>
  <si>
    <t>Cakupan perempuan dan anak korban kekerasan yang mendapatkan penanganan pengaduan oleh petugas terlatih di dalam unit pelayanan terpadu</t>
  </si>
  <si>
    <t>Cakupan perempuan dan anak korban kekerasan yang mendapatkan layanan kesehatan oleh tenaga kesehatan Terlatih di Puskesmas mampu tatalaksana KtP/A dan PPT/PKT di Rumah Sakit</t>
  </si>
  <si>
    <t>Cakupan layanan rehabilitasi sosial yang diberikan oleh petugas rehabilitasi sosial terlatih bagi perempuan dan anak korban kekerasan di dalam unit pelayanan terpadu.</t>
  </si>
  <si>
    <t>Cakupan penegakan hukum dari tingkatmpenyidikan sampai dengan putusan pengadilan atas kasus-kasus kekerasan terhadap perempuan dan anak</t>
  </si>
  <si>
    <t>Cakupan perempuan dan anak korban kekerasan yang mendapatkan layanan bantuan hokum</t>
  </si>
  <si>
    <t>Cakupan layanan pemulangan bagi perempuan dan anak korban kekerasan</t>
  </si>
  <si>
    <t>Cakupan layanan reintegrasi sosial bagi perempuan dan anak korban kekerasan</t>
  </si>
  <si>
    <t>Rasio melek huruf perempuan terhadap laki‐laki pada kelompok usia 15‐24 tahun</t>
  </si>
  <si>
    <t>94,75</t>
  </si>
  <si>
    <t>98,5</t>
  </si>
  <si>
    <t>Kontribusi perempuan dalam pekerjaan upahan di sector nonpertanian</t>
  </si>
  <si>
    <t>27,53</t>
  </si>
  <si>
    <t>PEMBERDAYAAN MASYARAKAT DAN DESA</t>
  </si>
  <si>
    <t>Rata-rata jumlah kelompok binaan lembaga pemberdayaan masyarakat (LPM)</t>
  </si>
  <si>
    <t>Rata-rata jumlah kelompok binaan PKK</t>
  </si>
  <si>
    <t>Persentase LPM aktif</t>
  </si>
  <si>
    <t>Persentase LPM Berprestasi</t>
  </si>
  <si>
    <t>Persentase PKK aktif</t>
  </si>
  <si>
    <t>Persentase Posyandu aktif</t>
  </si>
  <si>
    <t>7.7.</t>
  </si>
  <si>
    <t>Swadaya Masyarakat terhadap Program Pemberdayaan masyarakat</t>
  </si>
  <si>
    <t>5,70</t>
  </si>
  <si>
    <t>Pemeliharaan Pasca Program pemberdayaan masyarakat</t>
  </si>
  <si>
    <t>PENGENDALIAN PENDUDUK DAN KELUARGA BERENCANA</t>
  </si>
  <si>
    <t>Laju pertumbuhan penduduk (LPP)</t>
  </si>
  <si>
    <t>1,49</t>
  </si>
  <si>
    <t>4,42</t>
  </si>
  <si>
    <t>4,30</t>
  </si>
  <si>
    <t>4,20</t>
  </si>
  <si>
    <t>4,00</t>
  </si>
  <si>
    <t>Total Fertility Rate (TFR)</t>
  </si>
  <si>
    <t>2,34</t>
  </si>
  <si>
    <t>2,37</t>
  </si>
  <si>
    <t>2,35</t>
  </si>
  <si>
    <t>2,31</t>
  </si>
  <si>
    <t>Persentase Perangkat Daerah (Dinas/Badan) yang berperan aktif dalam pembangunan Daerah melalui Kampung KB</t>
  </si>
  <si>
    <t>Persentase Perangkat Daerah (Dinas/Badan)yang menyusun dan Memanfaatkan Rancangan Induk Pengendalian Penduduk</t>
  </si>
  <si>
    <t>33,33</t>
  </si>
  <si>
    <t>Jumlah kerjasama penyelenggaraan pendidikan formal, non formal, dan informal yang melakukan pendidikan kependudukan</t>
  </si>
  <si>
    <t>Rata-rata jumlah anak per keluarga</t>
  </si>
  <si>
    <t>2,30</t>
  </si>
  <si>
    <t>2,20</t>
  </si>
  <si>
    <t>2,10</t>
  </si>
  <si>
    <t>Ratio Akseptor KB</t>
  </si>
  <si>
    <t>80,14</t>
  </si>
  <si>
    <t>73,59</t>
  </si>
  <si>
    <t>73,75</t>
  </si>
  <si>
    <t>Angka pemakaian kontrasepsi / CPR bagi perempuan menikah usia 15 - 49</t>
  </si>
  <si>
    <t>Angka kelahiran remaja (perempuan usia 15–19) per 1.000 perempuan usia 15–19 tahun (ASFR 15–19)</t>
  </si>
  <si>
    <t>32,50</t>
  </si>
  <si>
    <t>Cakupan Pasangan Usia Subur (PUS) yang istrinya dibawah 20 tahun</t>
  </si>
  <si>
    <t>32,28</t>
  </si>
  <si>
    <t>31,25</t>
  </si>
  <si>
    <t>31,00</t>
  </si>
  <si>
    <t>29,50</t>
  </si>
  <si>
    <t>Cakupan PUS yang ingin ber-KB tidak terpenuhi (unmet need)</t>
  </si>
  <si>
    <t>16,5</t>
  </si>
  <si>
    <t>11,57</t>
  </si>
  <si>
    <t>16,53</t>
  </si>
  <si>
    <t>Persentase Penggunaan Kontrasepsi Jangka Panjang (MKJP)</t>
  </si>
  <si>
    <t>72,4</t>
  </si>
  <si>
    <t>15,8</t>
  </si>
  <si>
    <t>16,9</t>
  </si>
  <si>
    <t>Persentase tingkat keberlangsungan pemakaian kontrasepsi</t>
  </si>
  <si>
    <t>2,62</t>
  </si>
  <si>
    <t>1,31</t>
  </si>
  <si>
    <t>1,3</t>
  </si>
  <si>
    <t>1,2</t>
  </si>
  <si>
    <t>1,0</t>
  </si>
  <si>
    <t>Cakupan anggota Bina Keluarga Balita (BKB) ber-KB</t>
  </si>
  <si>
    <t>85,24</t>
  </si>
  <si>
    <t>83,89</t>
  </si>
  <si>
    <t>84,20</t>
  </si>
  <si>
    <t>Cakupan anggota Bina Keluarga Remaja (BKR) ber-KB</t>
  </si>
  <si>
    <t>83,98</t>
  </si>
  <si>
    <t>90,38</t>
  </si>
  <si>
    <t>Cakupan anggota Bina Keluarga Lansia (BKL) ber-KB</t>
  </si>
  <si>
    <t>85,75</t>
  </si>
  <si>
    <t>84,54</t>
  </si>
  <si>
    <t>Pusat Pelayanan Keluarga Sejahtera (PPKS) di setiap Kecamatan</t>
  </si>
  <si>
    <t>Cakupan Remaja dalam Pusat informasi Dan Konseling Remaja/ Mahasiswa</t>
  </si>
  <si>
    <t>Cakupan PKB/PLKB yang didayagunakan Perangkat Daerah KB untuk perencanaan dan Pelaksanaan pembangunan daerah di bidang  pengendalian penduduk</t>
  </si>
  <si>
    <t>Cakupan PUS peserta KB anggota Usaha Peningkatan Pendapatan Keluarga Sejahtera (UPPKS) yang ber-KB mandiri</t>
  </si>
  <si>
    <t>88,98</t>
  </si>
  <si>
    <t>86,55</t>
  </si>
  <si>
    <t>87,50</t>
  </si>
  <si>
    <t>Rasio petugas Pembantu Pembina KB Desa (PPKBD) setiap desa / kelurahan</t>
  </si>
  <si>
    <t>Cakupan ketersediaan dan distribusi alat dan obat kontrasepsi untuk memenuhi permintaan masyarakat</t>
  </si>
  <si>
    <t>Persentase Faskes dan jejaringnya (diseluruh tingkatan wilayah) yang bekerjasama dengan BPJS dan memberikan pelayanan KBKR sesuai dengan standarisasipelayanan</t>
  </si>
  <si>
    <t>91,43</t>
  </si>
  <si>
    <t>91,78</t>
  </si>
  <si>
    <t>92,30</t>
  </si>
  <si>
    <t>Cakupan penyediaan Informasi Data Mikro Keluarga di setiap desa</t>
  </si>
  <si>
    <t>Cakupan kelompok kegiatan yang melakukan pembinaan keluarga melalui 8 fungsi keluarga</t>
  </si>
  <si>
    <t>Cakupan keluarga yang mempunyai balita dan anak yang memahami dan melaksanakan pengasuhan dan pembinaan tumbuh kembang anak</t>
  </si>
  <si>
    <t>78,85</t>
  </si>
  <si>
    <t>Rata-rata usia kawin pertama wanita</t>
  </si>
  <si>
    <t>Persentase Pembiayaan Program Kependudukan, Keluarga Bencana dan Pembangunan Keluarga melalui APBD dan APBDes</t>
  </si>
  <si>
    <t>95,36</t>
  </si>
  <si>
    <t>21,64</t>
  </si>
  <si>
    <t>22,50</t>
  </si>
  <si>
    <t>23,50</t>
  </si>
  <si>
    <t>Tabel 2.2</t>
  </si>
  <si>
    <t>Pencapaian Kinerja Pelayanan pada Dinas Pemberdayaan Perempuan, Perlindungan Anak dan Keluarga Berencana Kota Serang</t>
  </si>
  <si>
    <t xml:space="preserve">Sesuai Permendagri Nomor 86 Tahun 2017 </t>
  </si>
  <si>
    <t xml:space="preserve">SPM / Standar Nasional </t>
  </si>
  <si>
    <t>IKK</t>
  </si>
  <si>
    <t xml:space="preserve">Realisasi </t>
  </si>
  <si>
    <t>Tahun 2019</t>
  </si>
  <si>
    <t>Tahun 2020</t>
  </si>
  <si>
    <t>Tahun 2021</t>
  </si>
  <si>
    <t>Proyeksi</t>
  </si>
  <si>
    <t>Tahun 2022</t>
  </si>
  <si>
    <t>Tahun 2023</t>
  </si>
  <si>
    <t>Catatan Analisis</t>
  </si>
  <si>
    <t>Target Renstra Perangkat Daerah</t>
  </si>
  <si>
    <t xml:space="preserve">Usulan Program/ Kegiatan/ Sub Kegiatan Kota Serang </t>
  </si>
  <si>
    <t>dari Para Pemangku Kepentingan Tahun 2023</t>
  </si>
  <si>
    <t xml:space="preserve">No </t>
  </si>
  <si>
    <t xml:space="preserve">Program/ Kegiatan/ Sub Kegiatan </t>
  </si>
  <si>
    <t>Lokasi</t>
  </si>
  <si>
    <t xml:space="preserve">Indikator Kinerja </t>
  </si>
  <si>
    <t xml:space="preserve">Besaran/ Volume </t>
  </si>
  <si>
    <t xml:space="preserve">Catatan </t>
  </si>
  <si>
    <t>(1)</t>
  </si>
  <si>
    <t>(2)</t>
  </si>
  <si>
    <t>(3)</t>
  </si>
  <si>
    <t>(4)</t>
  </si>
  <si>
    <t>(5)</t>
  </si>
  <si>
    <t>(6)</t>
  </si>
  <si>
    <t>Rekapitulasi Evaluasi Hasil Pelaksanaan Renja Perangkat Daerah dan</t>
  </si>
  <si>
    <t xml:space="preserve"> Pencapaian Renstra Perangkat Daerah s/d Tahun 2022</t>
  </si>
  <si>
    <t xml:space="preserve">OPD : Dinas Pemberdayaan Perempuan, Perlindungan Anak dan Keluarga Berencana Kota Serang </t>
  </si>
  <si>
    <t xml:space="preserve"> TABEL 2.4</t>
  </si>
  <si>
    <t>Tabel 2.5</t>
  </si>
  <si>
    <t>Review terhadap Rancangan Awal RKPD Tahun 2023</t>
  </si>
  <si>
    <t xml:space="preserve">Target Capaian </t>
  </si>
  <si>
    <t>Kebutuhan Dana  (Rp)</t>
  </si>
  <si>
    <t xml:space="preserve">Catatan Penting </t>
  </si>
  <si>
    <t xml:space="preserve">Tabel 3.1 </t>
  </si>
  <si>
    <t>KODE REKENING</t>
  </si>
  <si>
    <t>Tabel 3.2</t>
  </si>
  <si>
    <t>Tabel 4.1</t>
  </si>
  <si>
    <t>Rumusan Rencana Pendapatan Perangkat Daerah Tahun 2023</t>
  </si>
  <si>
    <t xml:space="preserve">Kode </t>
  </si>
  <si>
    <t>Uraian Akun Pendapatan</t>
  </si>
  <si>
    <t>Target Penganggaran (Rp)</t>
  </si>
  <si>
    <t xml:space="preserve">Keterangan </t>
  </si>
  <si>
    <t>Tabel 4.2</t>
  </si>
  <si>
    <t>Tabel 4.3</t>
  </si>
  <si>
    <t>Rumusan Rencana Program dan Kegiatan melalui Sumber Dana APBN atau APBD Prov</t>
  </si>
  <si>
    <t>pada Renja PD Kota Serang Tahun 2023</t>
  </si>
  <si>
    <t>Bidang Urusan/ Program/ Kegiatan/ Sub Kegiatan</t>
  </si>
  <si>
    <t xml:space="preserve">Kinerja </t>
  </si>
  <si>
    <t xml:space="preserve">Target </t>
  </si>
  <si>
    <t xml:space="preserve">Sumber Dana </t>
  </si>
  <si>
    <t>(OPD Pemprov/ Kementerian/ Lembaga)</t>
  </si>
  <si>
    <t xml:space="preserve">6 Unit </t>
  </si>
  <si>
    <t xml:space="preserve">6 Laporan </t>
  </si>
  <si>
    <t>650 Orang</t>
  </si>
  <si>
    <t xml:space="preserve">700 Orang </t>
  </si>
  <si>
    <t xml:space="preserve">120 Unit </t>
  </si>
  <si>
    <t>6 Kelompok</t>
  </si>
  <si>
    <t xml:space="preserve">12 Unit </t>
  </si>
  <si>
    <t xml:space="preserve">15 Layanan </t>
  </si>
  <si>
    <t>K</t>
  </si>
  <si>
    <t xml:space="preserve">UPT KB </t>
  </si>
  <si>
    <t>UPT PPA</t>
  </si>
  <si>
    <t xml:space="preserve">UPT PPA </t>
  </si>
  <si>
    <t>Jumlah Dokumen Hasil Koordinasi dan Sinkronisasi Peningkatan Kapasitas Sumber Daya Lembaga Penyedia Layanan Anak yang Memerlukan Perlindungan Khusus Kewenangan Kabupaten/Kota</t>
  </si>
  <si>
    <t>Jumlah sumber Daya Lembaga Penyedia Layanan Pemberdayaan Perempuan Kewenangan Kabupaten/Kota yang Mendapat Peningkatan Kapasitas</t>
  </si>
  <si>
    <t>Jumlah Layanan Tindak Lanjut Pengaduan yang Memerlukan Koordinasi dan Sinkronisasi bagi
Anak yang Memerlukan Perlindungan Khusus Kewenangan Kabupaten/Kota</t>
  </si>
  <si>
    <t>Jumlah Laporan Hasil Penguatan Pelaksanaan Penyuluhan, Penggerakan, Pelayanan dan Pengembangan Program Bangga Kencana (Pembangunan Keluarga, Kependudukan, dan Keluarga Berencana) untuk Petugas Keluarga Berencana/ Penyuluh Lapangan Keluarga Berencana (PKB/PLKB)</t>
  </si>
  <si>
    <t>Jumlah Kader yang Mengikuti Penggerakan Kader Institusi Masyarakat Pedesaan (IMP)</t>
  </si>
  <si>
    <t xml:space="preserve">Jumlah Laporan Hasil Pembinaan Pelayanan Keluarga Berencana dan Kesehatan Reproduksi di Fasilitas Kesehatan Termasuk Jaringan dan Jejaringnya
</t>
  </si>
  <si>
    <t xml:space="preserve">Pengolahan dan Pelaporan Data Pengendalian Lapangan dan Pelayanan KB </t>
  </si>
  <si>
    <t xml:space="preserve">Komunikasi, Informasi dan Edukasi (KIE) Program KKBPK sesuai Kearifan Budaya Lokal </t>
  </si>
  <si>
    <t xml:space="preserve">Jumlah dokumen pengolahan dan pelaporan data pengendalian lapangan dan pelayanan KB </t>
  </si>
  <si>
    <t xml:space="preserve">Jumlah dokumen KIE Program Bangga Kencana sesuai Budaya Kearifan Lokal </t>
  </si>
  <si>
    <t xml:space="preserve">Pengendalian Program KKBPK </t>
  </si>
  <si>
    <t xml:space="preserve">Jumlahlaporan hasil pengendalian program KKBPK </t>
  </si>
  <si>
    <t xml:space="preserve">Pembinaan Pelayanan Keluarga Berencana dan Kesehatan Reproduksi di Fasilitas Kesejatan Termasuk Jaringan dan Jejaringnya  </t>
  </si>
  <si>
    <t xml:space="preserve">Jumlah laporan hasil pembinaan pelayanan keluarga berencana dan Kesehatan Reproduksi di Fasilitas Kesejatan Termasuk Jaringan dan Jejaringnya  </t>
  </si>
  <si>
    <t xml:space="preserve">Lokasi </t>
  </si>
  <si>
    <t xml:space="preserve">Pagu Indikatif (Rp) </t>
  </si>
  <si>
    <t>UPT KB</t>
  </si>
  <si>
    <t>4 Unit</t>
  </si>
  <si>
    <t xml:space="preserve">3 Dokumen </t>
  </si>
  <si>
    <t>5 Laporan</t>
  </si>
  <si>
    <t xml:space="preserve">650 Orang </t>
  </si>
  <si>
    <t xml:space="preserve">2 Laporan </t>
  </si>
  <si>
    <t>Jumlah Laporan Dukungan Operasional Pelayanan KB Bergerak</t>
  </si>
  <si>
    <t xml:space="preserve">Persentase ARG pada belanja langsung APBD </t>
  </si>
  <si>
    <t xml:space="preserve">Indeks Pemberdayaan Gender (IDG) </t>
  </si>
  <si>
    <t xml:space="preserve">Indeks Perlindungan Anak (IPA) 
</t>
  </si>
  <si>
    <t xml:space="preserve">Persentase anak memerlukan perlindungan khusus yang mendapatkan layanan komprehensif </t>
  </si>
  <si>
    <t xml:space="preserve">Indeks Pembangunan Keluarga (iBangga) </t>
  </si>
  <si>
    <t>Angka prevalensi kontrasepsi modern/modern Contraceptive (mCPR)</t>
  </si>
  <si>
    <t xml:space="preserve">Persentase kebutuhan ber-KB yang tidak terpenuhi (unmetneed) </t>
  </si>
  <si>
    <t>62,65</t>
  </si>
  <si>
    <t xml:space="preserve">Penguatan dan Pengembangan Lembaga Penyedia Layanan Perlindungan Perempuan Tingkat Daerah Kabupaten/Kota </t>
  </si>
  <si>
    <t xml:space="preserve">Peningkatan Kapasitas Sumber Daya Lembaga Penyedia Layanan Penanganan bagi Perempuan Korban Kekerasan Kewenangan Kabupaten/Kota </t>
  </si>
  <si>
    <t>Realisasi Capaian Program, Kegiatan dan Sub Kegiatan  (tahun 2022)</t>
  </si>
  <si>
    <t>Pencegahan Kekerasan terhadap Perempuan Lingkup Daerah
Kabupaten/Kota</t>
  </si>
  <si>
    <t>Penyediaan Layanan Rujukan Lanjutan bagi Perempuan Korban Kekerasan yang memerlukan Koordinasi Kewenangan Kabupaten/Kota</t>
  </si>
  <si>
    <t>Koordinasi dan Sinkronisasi Pelaksanaan Penyediaan Layanan Rujukan Lanjutan bagi Perempuan Korban Kekerasan Kewenangan Kabupaten/Kota</t>
  </si>
  <si>
    <t>Penguatan dan Pengembangan Lembaga Penyedia Layanan Perlindungan Perempuan Tingkat Daerah Kabupaten/Kota</t>
  </si>
  <si>
    <t>Peningkatan Kapasitas Sumber Daya Lembaga Penyedia Layanan Penanganan bagi Perempuan Korban Kekerasan Kewenangan Kabupaten/Kota</t>
  </si>
  <si>
    <t>Pencegahan Kekerasan Terhadap Anak yang Melibatkan para Pihak Lingkup Daerah Kabupaten/Kota</t>
  </si>
  <si>
    <t>Koordinasi dan Sinkronisasi Pelaksanaan Pendampingan Anak yang Memerlukan Perlindungan Khusus Kewenangan Kabupaten/Kota</t>
  </si>
  <si>
    <t>Koordinasi dan Sinkronisasi Peningkatan Kapasitas Sumber Daya Lembaga Penyedia Layanan Anak yang Memerlukan Perlindungan Khusus Tingkat Daerah Kabupaten/Kota</t>
  </si>
  <si>
    <t>PROGRAM PENGENDALIAN PENDUDUK</t>
  </si>
  <si>
    <t>Pemetaan Perkiraan Pengendalian Penduduk Cakupan Daerah Kabupaten/Kota</t>
  </si>
  <si>
    <t>Penyediaan Data dan Informasi Keluarga</t>
  </si>
  <si>
    <t>Pengolahan dan Pelaporan Data Pengendalian Lapangan dan Pelayanan KB</t>
  </si>
  <si>
    <t xml:space="preserve">Komunikasi, Informasi dan Edukasi (KIE) Program KKBPK Sesuai Kearifan Budaya Lokal
</t>
  </si>
  <si>
    <t>Pengendalian Program KKBPK</t>
  </si>
  <si>
    <t>Pendayagunaan Tenaga Penyuluh KB/Petugas Lapangan KB (PKB/PLKB)</t>
  </si>
  <si>
    <t>Penggerakan Kader Institusi Masyarakat Pedesaan (IMP)</t>
  </si>
  <si>
    <t>Pengendalian dan Pendistribusian Kebutuhan Alat dan Obat Kontrasepsi serta Pelaksanaan Pelayanan KB di Daerah Kabupaten/Kota</t>
  </si>
  <si>
    <t>Peningkatan Kesertaan Penggunaan Metode Kontrasepsi Jangka Panjang (MKJP)</t>
  </si>
  <si>
    <t>Pembinaan Pelayanan Keluarga Berencana dan Kesehatan Reproduksi di Fasilitas Kesehatan Termasuk Jaringan dan Jejaringnya</t>
  </si>
  <si>
    <t>Pemberdayaan dan Peningkatan Peran Serta Organisasi Kemasyarakatan Tingkat Daerah Kabupaten/Kota dalam Pelaksanaan Pelayanan dan Pembinaan Kesertaan Ber-KB</t>
  </si>
  <si>
    <t>PROGRAM PEMBERDAYAAN DAN PENINGKATANKELUARGA SEJAHTERA (KS)</t>
  </si>
  <si>
    <t>Pelaksanaan Pembangunan Keluarga melalui Pembinaan Ketahanan dan Kesejahteraan Keluarga</t>
  </si>
  <si>
    <t>Penyediaan Biaya Operasional bagi Pengelola dan Pelaksana (Kader) Ketahanan dan Kesejahteraan Keluarga (BKB,BKR, BKL, PPPKS, PIK-R dan Pemberdayaan Ekonomi Keluarga/UPPKS)</t>
  </si>
  <si>
    <t xml:space="preserve">Layanan </t>
  </si>
  <si>
    <t>Jumlah Kader Pengelola dan Pelaksana (Kader) Ketahanan dan Kesejahteraan Keluarga (BKB,BKR, BKL, PPPKS, PIK-R dan Pemberdayaan Ekonomi Keluarga/UPPKS)</t>
  </si>
  <si>
    <t>Jumlah Dokumen Hasil Koordinasi dan Sinkronisasi Pelaksanaan Kebijakan, Programdan Kegiatan Pencegahan Kekerasan Terhadap Perempuan Kewenangan Kabupaten/Kota</t>
  </si>
  <si>
    <t>Jumlah sumber Daya Manusia Lembaga Penyedia Layanan Penanganan bagi Perempuan Korban Kekerasan Kewenangan Kabupaten/Kota yang Mendapat Peningkatan Kapasitas</t>
  </si>
  <si>
    <t>Jumlah Dokumen Hasil Koordinasi dan Sinkronisasi Pencegahan Kekerasan Terhadap Anak Kewenangan Kabupaten/Kota</t>
  </si>
  <si>
    <t>Jumlah Dokumen Pengolahan dan Pelaporan Data Pengendalian Lapangan dan Pelayanan KB</t>
  </si>
  <si>
    <t>Jumlah Laporan Mekanisme Operasional Program Bangga Kencana (Pembangunan Keluarga, Kependudukan, dan Keluarga Berencana) Melalui Rapat Koordinasi Kecamatan (Rakorcam), Rapat Koordinasi Desa (Rakordes), dan Mini Lokakarya (Minilok)</t>
  </si>
  <si>
    <t>Jumlah Dokumen Promosi dan KIE Program Bangga Kencana (Pembangunan Keluarga, Kependudukan, dan Keluarga Berencana) Melalui Media Massa Cetak dan Elektronik serta Media
Luar Ruang</t>
  </si>
  <si>
    <t>Jumlah Laporan Hasil Pengendalian Program KKBPK</t>
  </si>
  <si>
    <t>Jumlah Laporan Hasil Pembinaan Pelayanan Keluarga Berencana dan Kesehatan Reproduksi di Fasilitas Kesehatan Termasuk Jaringan dan Jejaringnya</t>
  </si>
  <si>
    <t xml:space="preserve">DAK Fisik Bidang  KB  </t>
  </si>
  <si>
    <t>DAK Non Fisik Bidang PPA</t>
  </si>
  <si>
    <t xml:space="preserve">DAK Non Fisik Bidang KB </t>
  </si>
  <si>
    <t>62,91</t>
  </si>
  <si>
    <t>63,20</t>
  </si>
  <si>
    <t>74,0</t>
  </si>
  <si>
    <t>75,0</t>
  </si>
  <si>
    <t>16,4</t>
  </si>
  <si>
    <t>16,0</t>
  </si>
  <si>
    <r>
      <t xml:space="preserve">Persentase Perempuan Korban Kekerasan </t>
    </r>
    <r>
      <rPr>
        <sz val="10"/>
        <rFont val="Arial"/>
        <family val="2"/>
      </rPr>
      <t>dan TPPO</t>
    </r>
    <r>
      <rPr>
        <sz val="10"/>
        <color theme="1"/>
        <rFont val="Arial"/>
        <family val="2"/>
      </rPr>
      <t xml:space="preserve"> yang Mendapatkan Layanan Komprehensif </t>
    </r>
  </si>
  <si>
    <t xml:space="preserve">Satuan </t>
  </si>
  <si>
    <t>%</t>
  </si>
  <si>
    <t>3</t>
  </si>
  <si>
    <t>6</t>
  </si>
  <si>
    <t>7</t>
  </si>
  <si>
    <t>8</t>
  </si>
  <si>
    <t>9</t>
  </si>
  <si>
    <t>Berdasarkan Peraturan Menteri Dalam Negeri Nomor 17 Tahun 2021</t>
  </si>
  <si>
    <t>61,66</t>
  </si>
  <si>
    <t xml:space="preserve">JUMLAH </t>
  </si>
  <si>
    <t>Jumlah Dokumen Komunikasi, Informasi dan Edukasi (KIE) Program Bangga Kencana (Pembangunan Keluarga, Kependudukan, dan Keluarga Berencana) Sesuai Kearifan Budaya Lokal</t>
  </si>
  <si>
    <t>Jumlah Laporan Hasil Pengelolaan Operasional dan Sarana di Balai Penyuluhan Bangga Kencana (Pembangunan Keluarga, Kependudukan, dan Keluarga Berencana</t>
  </si>
  <si>
    <t xml:space="preserve">40 Orang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</si>
</sst>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_);_(* \(#,##0.0\);_(* &quot;-&quot;??_);_(@_)"/>
    <numFmt numFmtId="168" formatCode="#,##0.00_);\(#,##0.00\);\-"/>
    <numFmt numFmtId="169" formatCode="_(* #,##0.00_);_(* \(#,##0.00\);_(* &quot;-&quot;_);_(@_)"/>
  </numFmts>
  <fonts count="49">
    <font>
      <sz val="11"/>
      <color theme="1"/>
      <name val="Calibri"/>
      <family val="2"/>
      <charset val="1"/>
      <scheme val="minor"/>
    </font>
    <font>
      <sz val="11"/>
      <color theme="1"/>
      <name val="Calibri"/>
      <family val="2"/>
      <charset val="1"/>
      <scheme val="minor"/>
    </font>
    <font>
      <b/>
      <sz val="12"/>
      <name val="Tahoma"/>
      <family val="2"/>
    </font>
    <font>
      <sz val="10"/>
      <name val="Arial"/>
      <family val="2"/>
    </font>
    <font>
      <u/>
      <sz val="11"/>
      <color theme="10"/>
      <name val="Calibri"/>
      <family val="2"/>
      <scheme val="minor"/>
    </font>
    <font>
      <sz val="11"/>
      <color theme="1"/>
      <name val="Calibri"/>
      <family val="2"/>
      <scheme val="minor"/>
    </font>
    <font>
      <sz val="10"/>
      <color indexed="8"/>
      <name val="Arial"/>
      <family val="2"/>
    </font>
    <font>
      <sz val="12"/>
      <color theme="1"/>
      <name val="Calibri"/>
      <family val="2"/>
      <charset val="1"/>
      <scheme val="minor"/>
    </font>
    <font>
      <sz val="10"/>
      <color rgb="FF000000"/>
      <name val="Times New Roman"/>
      <family val="1"/>
    </font>
    <font>
      <sz val="11"/>
      <color indexed="8"/>
      <name val="Calibri"/>
      <family val="2"/>
    </font>
    <font>
      <sz val="11"/>
      <color rgb="FF000000"/>
      <name val="Calibri"/>
      <family val="2"/>
    </font>
    <font>
      <sz val="11"/>
      <color theme="1"/>
      <name val="Arial"/>
      <family val="2"/>
    </font>
    <font>
      <sz val="10"/>
      <color rgb="FF000000"/>
      <name val="Arial"/>
      <family val="2"/>
    </font>
    <font>
      <sz val="9"/>
      <color theme="1"/>
      <name val="Arial"/>
      <family val="2"/>
    </font>
    <font>
      <sz val="9"/>
      <name val="Arial"/>
      <family val="2"/>
    </font>
    <font>
      <b/>
      <sz val="9"/>
      <name val="Arial"/>
      <family val="2"/>
    </font>
    <font>
      <b/>
      <sz val="10"/>
      <name val="Arial"/>
      <family val="2"/>
    </font>
    <font>
      <sz val="8"/>
      <name val="Bookman Old Style"/>
      <family val="1"/>
    </font>
    <font>
      <sz val="8"/>
      <color rgb="FF000000"/>
      <name val="Bookman Old Style"/>
      <family val="1"/>
    </font>
    <font>
      <sz val="8"/>
      <color theme="1"/>
      <name val="Bookman Old Style"/>
      <family val="1"/>
    </font>
    <font>
      <i/>
      <sz val="8"/>
      <color theme="1"/>
      <name val="Bookman Old Style"/>
      <family val="1"/>
    </font>
    <font>
      <i/>
      <sz val="8"/>
      <color rgb="FF000000"/>
      <name val="Bookman Old Style"/>
      <family val="1"/>
    </font>
    <font>
      <sz val="10"/>
      <color theme="1"/>
      <name val="Arial"/>
      <family val="2"/>
    </font>
    <font>
      <b/>
      <sz val="10"/>
      <color theme="1"/>
      <name val="Arial"/>
      <family val="2"/>
    </font>
    <font>
      <sz val="9"/>
      <name val="SaNSSERIF"/>
    </font>
    <font>
      <b/>
      <sz val="9"/>
      <name val="SaNSSERIF"/>
      <charset val="1"/>
    </font>
    <font>
      <b/>
      <sz val="10"/>
      <name val="Tahoma"/>
      <family val="2"/>
    </font>
    <font>
      <b/>
      <sz val="10"/>
      <color theme="1"/>
      <name val="Tahoma"/>
      <family val="2"/>
    </font>
    <font>
      <b/>
      <sz val="9"/>
      <color theme="1"/>
      <name val="Arial"/>
      <family val="2"/>
    </font>
    <font>
      <sz val="9"/>
      <color theme="1"/>
      <name val="SaNSSERIF"/>
    </font>
    <font>
      <b/>
      <sz val="9"/>
      <color theme="1"/>
      <name val="SaNSSERIF"/>
    </font>
    <font>
      <b/>
      <sz val="9"/>
      <name val="SaNSSERIF"/>
    </font>
    <font>
      <sz val="11"/>
      <name val="Arial"/>
      <family val="2"/>
    </font>
    <font>
      <b/>
      <sz val="9"/>
      <color rgb="FF7030A0"/>
      <name val="SaNSSERIF"/>
    </font>
    <font>
      <sz val="9"/>
      <color rgb="FF7030A0"/>
      <name val="SaNSSERIF"/>
    </font>
    <font>
      <sz val="9"/>
      <name val="SaNSSERIF"/>
      <charset val="1"/>
    </font>
    <font>
      <b/>
      <sz val="9"/>
      <color rgb="FF000000"/>
      <name val="Sansserif"/>
      <charset val="1"/>
    </font>
    <font>
      <b/>
      <strike/>
      <sz val="9"/>
      <name val="SaNSSERIF"/>
    </font>
    <font>
      <b/>
      <sz val="9"/>
      <color rgb="FF7030A0"/>
      <name val="SaNSSERIF"/>
      <charset val="1"/>
    </font>
    <font>
      <b/>
      <sz val="12"/>
      <name val="Sansserif"/>
    </font>
    <font>
      <b/>
      <sz val="10"/>
      <name val="Sansserif"/>
    </font>
    <font>
      <sz val="10"/>
      <name val="Sansserif"/>
    </font>
    <font>
      <sz val="10"/>
      <color theme="1"/>
      <name val="Sansserif"/>
    </font>
    <font>
      <b/>
      <sz val="11"/>
      <color theme="1"/>
      <name val="Arial"/>
      <family val="2"/>
    </font>
    <font>
      <b/>
      <sz val="11"/>
      <name val="Arial"/>
      <family val="2"/>
    </font>
    <font>
      <sz val="11"/>
      <name val="SaNSSERIF"/>
    </font>
    <font>
      <b/>
      <sz val="9"/>
      <color indexed="81"/>
      <name val="Tahoma"/>
      <family val="2"/>
    </font>
    <font>
      <sz val="9"/>
      <color indexed="81"/>
      <name val="Tahoma"/>
      <family val="2"/>
    </font>
    <font>
      <b/>
      <sz val="10"/>
      <color indexed="8"/>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D6E3BC"/>
        <bgColor indexed="64"/>
      </patternFill>
    </fill>
    <fill>
      <patternFill patternType="solid">
        <fgColor theme="6" tint="0.79998168889431442"/>
        <bgColor indexed="64"/>
      </patternFill>
    </fill>
    <fill>
      <patternFill patternType="solid">
        <fgColor theme="0"/>
        <bgColor theme="0"/>
      </patternFill>
    </fill>
  </fills>
  <borders count="3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medium">
        <color indexed="64"/>
      </right>
      <top style="thin">
        <color indexed="64"/>
      </top>
      <bottom style="thin">
        <color indexed="64"/>
      </bottom>
      <diagonal/>
    </border>
    <border>
      <left/>
      <right/>
      <top style="thin">
        <color theme="1"/>
      </top>
      <bottom style="thin">
        <color indexed="64"/>
      </bottom>
      <diagonal/>
    </border>
    <border>
      <left style="thin">
        <color rgb="FF000000"/>
      </left>
      <right style="thin">
        <color rgb="FF000000"/>
      </right>
      <top style="thin">
        <color rgb="FF000000"/>
      </top>
      <bottom style="thin">
        <color rgb="FF000000"/>
      </bottom>
      <diagonal/>
    </border>
  </borders>
  <cellStyleXfs count="61">
    <xf numFmtId="0" fontId="0" fillId="0" borderId="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0" fontId="4" fillId="0" borderId="0" applyNumberFormat="0" applyFill="0" applyBorder="0" applyAlignment="0" applyProtection="0"/>
    <xf numFmtId="41" fontId="1" fillId="0" borderId="0" applyFont="0" applyFill="0" applyBorder="0" applyAlignment="0" applyProtection="0"/>
    <xf numFmtId="41" fontId="5"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41" fontId="8" fillId="0" borderId="0" applyFont="0" applyFill="0" applyBorder="0" applyAlignment="0" applyProtection="0"/>
    <xf numFmtId="43" fontId="5"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alignment vertical="top"/>
    </xf>
    <xf numFmtId="0" fontId="5"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6" fillId="0" borderId="0">
      <alignment vertical="top"/>
    </xf>
    <xf numFmtId="0" fontId="5" fillId="0" borderId="0"/>
    <xf numFmtId="0" fontId="5" fillId="0" borderId="0"/>
    <xf numFmtId="0" fontId="1" fillId="0" borderId="0"/>
    <xf numFmtId="0" fontId="5" fillId="0" borderId="0"/>
    <xf numFmtId="0" fontId="5" fillId="0" borderId="0"/>
    <xf numFmtId="0" fontId="5" fillId="0" borderId="0"/>
    <xf numFmtId="0" fontId="6" fillId="0" borderId="0">
      <alignment vertical="top"/>
    </xf>
    <xf numFmtId="0" fontId="1" fillId="0" borderId="0"/>
    <xf numFmtId="0" fontId="9" fillId="0" borderId="0"/>
    <xf numFmtId="0" fontId="3" fillId="0" borderId="0"/>
    <xf numFmtId="0" fontId="5" fillId="0" borderId="0"/>
    <xf numFmtId="0" fontId="6" fillId="0" borderId="0">
      <alignment vertical="top"/>
    </xf>
    <xf numFmtId="0" fontId="5" fillId="0" borderId="0"/>
    <xf numFmtId="0" fontId="5" fillId="0" borderId="0"/>
    <xf numFmtId="0" fontId="1" fillId="0" borderId="0"/>
    <xf numFmtId="0" fontId="5" fillId="0" borderId="0"/>
    <xf numFmtId="0" fontId="5" fillId="0" borderId="0"/>
    <xf numFmtId="0" fontId="3" fillId="0" borderId="0"/>
    <xf numFmtId="0" fontId="10" fillId="0" borderId="0"/>
    <xf numFmtId="0" fontId="6" fillId="0" borderId="0">
      <alignment vertical="top"/>
    </xf>
    <xf numFmtId="0" fontId="3" fillId="0" borderId="0"/>
    <xf numFmtId="0" fontId="11" fillId="0" borderId="0"/>
    <xf numFmtId="0" fontId="5" fillId="0" borderId="0"/>
    <xf numFmtId="0" fontId="5" fillId="0" borderId="0"/>
    <xf numFmtId="0" fontId="1" fillId="0" borderId="0"/>
    <xf numFmtId="0" fontId="11" fillId="0" borderId="0"/>
    <xf numFmtId="0" fontId="3" fillId="0" borderId="0"/>
    <xf numFmtId="0" fontId="5" fillId="0" borderId="0"/>
    <xf numFmtId="0" fontId="5" fillId="0" borderId="0"/>
    <xf numFmtId="0" fontId="3" fillId="0" borderId="0"/>
    <xf numFmtId="0" fontId="7"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0" fontId="12" fillId="0" borderId="0"/>
  </cellStyleXfs>
  <cellXfs count="1085">
    <xf numFmtId="0" fontId="0" fillId="0" borderId="0" xfId="0"/>
    <xf numFmtId="0" fontId="2" fillId="0" borderId="0" xfId="0" applyFont="1" applyAlignment="1"/>
    <xf numFmtId="0" fontId="13" fillId="3" borderId="11" xfId="0" applyFont="1" applyFill="1" applyBorder="1" applyAlignment="1">
      <alignment horizontal="left" vertical="center" wrapText="1"/>
    </xf>
    <xf numFmtId="0" fontId="13"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14" fillId="4" borderId="11" xfId="0" applyFont="1" applyFill="1" applyBorder="1" applyAlignment="1">
      <alignment horizontal="center" vertical="center"/>
    </xf>
    <xf numFmtId="0" fontId="14" fillId="0" borderId="11" xfId="0" applyFont="1" applyBorder="1" applyAlignment="1">
      <alignment vertical="center" wrapText="1"/>
    </xf>
    <xf numFmtId="0" fontId="14" fillId="3" borderId="11" xfId="0" applyFont="1" applyFill="1" applyBorder="1" applyAlignment="1">
      <alignment horizontal="center" vertical="center" wrapText="1"/>
    </xf>
    <xf numFmtId="166" fontId="14" fillId="3" borderId="11" xfId="1" applyNumberFormat="1" applyFont="1" applyFill="1" applyBorder="1" applyAlignment="1">
      <alignment vertical="center" wrapText="1"/>
    </xf>
    <xf numFmtId="166" fontId="14" fillId="0" borderId="11" xfId="1" applyNumberFormat="1" applyFont="1" applyBorder="1" applyAlignment="1">
      <alignment horizontal="right" vertical="center" wrapText="1"/>
    </xf>
    <xf numFmtId="0" fontId="15" fillId="0" borderId="11" xfId="0" applyFont="1" applyBorder="1" applyAlignment="1">
      <alignment horizontal="center" vertical="center" wrapText="1"/>
    </xf>
    <xf numFmtId="0" fontId="15" fillId="3" borderId="11" xfId="0" applyFont="1" applyFill="1" applyBorder="1" applyAlignment="1">
      <alignment horizontal="center" vertical="center" wrapText="1"/>
    </xf>
    <xf numFmtId="166" fontId="15" fillId="3" borderId="11" xfId="0" applyNumberFormat="1" applyFont="1" applyFill="1" applyBorder="1" applyAlignment="1">
      <alignment horizontal="center" vertical="center" wrapText="1"/>
    </xf>
    <xf numFmtId="166" fontId="15" fillId="0" borderId="11" xfId="1" applyNumberFormat="1" applyFont="1" applyBorder="1" applyAlignment="1">
      <alignment horizontal="center" vertical="center" wrapText="1"/>
    </xf>
    <xf numFmtId="0" fontId="15" fillId="5" borderId="11" xfId="0" applyFont="1" applyFill="1" applyBorder="1" applyAlignment="1">
      <alignment vertical="center" wrapText="1"/>
    </xf>
    <xf numFmtId="41" fontId="15" fillId="5" borderId="1" xfId="2"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11" xfId="0" quotePrefix="1" applyFont="1" applyFill="1" applyBorder="1" applyAlignment="1">
      <alignment horizontal="center" vertical="center" wrapText="1"/>
    </xf>
    <xf numFmtId="0" fontId="15" fillId="6" borderId="11" xfId="0" applyFont="1" applyFill="1" applyBorder="1" applyAlignment="1">
      <alignment horizontal="left" vertical="center" wrapText="1"/>
    </xf>
    <xf numFmtId="0" fontId="15" fillId="6" borderId="11" xfId="0" quotePrefix="1" applyFont="1" applyFill="1" applyBorder="1" applyAlignment="1">
      <alignment vertical="center" wrapText="1"/>
    </xf>
    <xf numFmtId="166" fontId="15" fillId="6" borderId="11" xfId="0" applyNumberFormat="1" applyFont="1" applyFill="1" applyBorder="1" applyAlignment="1">
      <alignment vertical="center"/>
    </xf>
    <xf numFmtId="166" fontId="15" fillId="6" borderId="11" xfId="0" applyNumberFormat="1" applyFont="1" applyFill="1" applyBorder="1" applyAlignment="1">
      <alignment horizontal="center" vertical="center"/>
    </xf>
    <xf numFmtId="0" fontId="14" fillId="3" borderId="11" xfId="0" applyFont="1" applyFill="1" applyBorder="1" applyAlignment="1">
      <alignment horizontal="center" vertical="center"/>
    </xf>
    <xf numFmtId="0" fontId="14" fillId="3" borderId="11" xfId="0" quotePrefix="1" applyFont="1" applyFill="1" applyBorder="1" applyAlignment="1">
      <alignment horizontal="center" vertical="center" wrapText="1"/>
    </xf>
    <xf numFmtId="0" fontId="14" fillId="3" borderId="11" xfId="0" applyFont="1" applyFill="1" applyBorder="1" applyAlignment="1">
      <alignment vertical="center" wrapText="1"/>
    </xf>
    <xf numFmtId="166" fontId="14" fillId="3" borderId="11" xfId="1" applyNumberFormat="1" applyFont="1" applyFill="1" applyBorder="1" applyAlignment="1">
      <alignment vertical="center"/>
    </xf>
    <xf numFmtId="166" fontId="14" fillId="0" borderId="11" xfId="1" applyNumberFormat="1" applyFont="1" applyBorder="1" applyAlignment="1">
      <alignment horizontal="right" vertical="center"/>
    </xf>
    <xf numFmtId="0" fontId="14" fillId="3" borderId="11" xfId="0" quotePrefix="1" applyFont="1" applyFill="1" applyBorder="1" applyAlignment="1">
      <alignment horizontal="center" vertical="center"/>
    </xf>
    <xf numFmtId="49" fontId="14" fillId="3" borderId="11" xfId="0" applyNumberFormat="1" applyFont="1" applyFill="1" applyBorder="1" applyAlignment="1">
      <alignment horizontal="left" vertical="center" wrapText="1"/>
    </xf>
    <xf numFmtId="49" fontId="14" fillId="3" borderId="11" xfId="0" quotePrefix="1" applyNumberFormat="1" applyFont="1" applyFill="1" applyBorder="1" applyAlignment="1">
      <alignment horizontal="center" vertical="center" wrapText="1"/>
    </xf>
    <xf numFmtId="0" fontId="15" fillId="6" borderId="11" xfId="0" applyFont="1" applyFill="1" applyBorder="1" applyAlignment="1">
      <alignment horizontal="center" vertical="center" wrapText="1"/>
    </xf>
    <xf numFmtId="49" fontId="15" fillId="6" borderId="11" xfId="0" quotePrefix="1" applyNumberFormat="1" applyFont="1" applyFill="1" applyBorder="1" applyAlignment="1">
      <alignment horizontal="center" vertical="center" wrapText="1"/>
    </xf>
    <xf numFmtId="166" fontId="15" fillId="6" borderId="11" xfId="1" applyNumberFormat="1" applyFont="1" applyFill="1" applyBorder="1" applyAlignment="1">
      <alignment vertical="center"/>
    </xf>
    <xf numFmtId="166" fontId="15" fillId="6" borderId="11" xfId="1" applyNumberFormat="1" applyFont="1" applyFill="1" applyBorder="1" applyAlignment="1">
      <alignment horizontal="center" vertical="center"/>
    </xf>
    <xf numFmtId="0" fontId="14" fillId="3" borderId="1" xfId="0" applyFont="1" applyFill="1" applyBorder="1" applyAlignment="1">
      <alignment horizontal="center" vertical="center"/>
    </xf>
    <xf numFmtId="166" fontId="14" fillId="0" borderId="1" xfId="1" applyNumberFormat="1" applyFont="1" applyBorder="1" applyAlignment="1">
      <alignment horizontal="right" vertical="center"/>
    </xf>
    <xf numFmtId="49" fontId="14" fillId="3" borderId="11" xfId="0" applyNumberFormat="1" applyFont="1" applyFill="1" applyBorder="1" applyAlignment="1">
      <alignment horizontal="center" vertical="center" wrapText="1"/>
    </xf>
    <xf numFmtId="166" fontId="14" fillId="3" borderId="11" xfId="1" applyNumberFormat="1" applyFont="1" applyFill="1" applyBorder="1" applyAlignment="1">
      <alignment horizontal="center" vertical="center"/>
    </xf>
    <xf numFmtId="49" fontId="15" fillId="6" borderId="11" xfId="0" quotePrefix="1" applyNumberFormat="1" applyFont="1" applyFill="1" applyBorder="1" applyAlignment="1">
      <alignment horizontal="left" vertical="center" wrapText="1"/>
    </xf>
    <xf numFmtId="49" fontId="15" fillId="6" borderId="11" xfId="0" applyNumberFormat="1" applyFont="1" applyFill="1" applyBorder="1" applyAlignment="1">
      <alignment horizontal="left" vertical="center" wrapText="1"/>
    </xf>
    <xf numFmtId="0" fontId="15" fillId="6" borderId="11" xfId="0" applyFont="1" applyFill="1" applyBorder="1" applyAlignment="1">
      <alignment vertical="center" wrapText="1"/>
    </xf>
    <xf numFmtId="0" fontId="15" fillId="6" borderId="11" xfId="0" quotePrefix="1" applyFont="1" applyFill="1" applyBorder="1" applyAlignment="1">
      <alignment horizontal="left" vertical="center" wrapText="1"/>
    </xf>
    <xf numFmtId="166" fontId="14" fillId="3" borderId="11" xfId="1" applyNumberFormat="1" applyFont="1" applyFill="1" applyBorder="1" applyAlignment="1">
      <alignment horizontal="right" vertical="center"/>
    </xf>
    <xf numFmtId="0" fontId="14" fillId="0" borderId="11" xfId="0" applyFont="1" applyBorder="1" applyAlignment="1">
      <alignment horizontal="center" vertical="center"/>
    </xf>
    <xf numFmtId="0" fontId="14" fillId="6" borderId="11" xfId="0" applyFont="1" applyFill="1" applyBorder="1" applyAlignment="1">
      <alignment horizontal="center" vertical="center"/>
    </xf>
    <xf numFmtId="166" fontId="14" fillId="6" borderId="11" xfId="1" applyNumberFormat="1" applyFont="1" applyFill="1" applyBorder="1" applyAlignment="1">
      <alignment vertical="center"/>
    </xf>
    <xf numFmtId="166" fontId="14" fillId="6" borderId="11" xfId="1" applyNumberFormat="1" applyFont="1" applyFill="1" applyBorder="1" applyAlignment="1">
      <alignment horizontal="center" vertical="center"/>
    </xf>
    <xf numFmtId="166" fontId="15" fillId="6" borderId="11" xfId="1" applyNumberFormat="1" applyFont="1" applyFill="1" applyBorder="1" applyAlignment="1">
      <alignment horizontal="right" vertical="center"/>
    </xf>
    <xf numFmtId="0" fontId="15" fillId="3" borderId="11" xfId="0" applyFont="1" applyFill="1" applyBorder="1" applyAlignment="1">
      <alignment horizontal="center" vertical="center"/>
    </xf>
    <xf numFmtId="0" fontId="15" fillId="6" borderId="11" xfId="0" quotePrefix="1" applyFont="1" applyFill="1" applyBorder="1" applyAlignment="1">
      <alignment vertical="center"/>
    </xf>
    <xf numFmtId="0" fontId="15" fillId="6" borderId="11" xfId="0" applyFont="1" applyFill="1" applyBorder="1" applyAlignment="1">
      <alignment vertical="center"/>
    </xf>
    <xf numFmtId="0" fontId="15" fillId="6" borderId="11" xfId="0" quotePrefix="1" applyFont="1" applyFill="1" applyBorder="1" applyAlignment="1">
      <alignment horizontal="center" vertical="center"/>
    </xf>
    <xf numFmtId="0" fontId="14" fillId="3" borderId="1" xfId="0" applyFont="1" applyFill="1" applyBorder="1" applyAlignment="1">
      <alignment horizontal="left" vertical="center" wrapText="1"/>
    </xf>
    <xf numFmtId="166" fontId="14" fillId="3" borderId="1" xfId="1" applyNumberFormat="1" applyFont="1" applyFill="1" applyBorder="1" applyAlignment="1">
      <alignment horizontal="center" vertical="center"/>
    </xf>
    <xf numFmtId="43" fontId="14" fillId="3" borderId="1" xfId="1" applyNumberFormat="1" applyFont="1" applyFill="1" applyBorder="1" applyAlignment="1">
      <alignment horizontal="right" vertical="center"/>
    </xf>
    <xf numFmtId="166" fontId="15" fillId="6" borderId="11" xfId="1" applyNumberFormat="1" applyFont="1" applyFill="1" applyBorder="1" applyAlignment="1">
      <alignment vertical="center" wrapText="1"/>
    </xf>
    <xf numFmtId="0" fontId="14" fillId="4" borderId="0" xfId="0" applyFont="1" applyFill="1"/>
    <xf numFmtId="0" fontId="14" fillId="4" borderId="11" xfId="0" applyFont="1" applyFill="1" applyBorder="1" applyAlignment="1">
      <alignment vertical="center" wrapText="1"/>
    </xf>
    <xf numFmtId="0" fontId="15" fillId="3" borderId="8" xfId="0" applyFont="1" applyFill="1" applyBorder="1" applyAlignment="1">
      <alignment vertical="top" wrapText="1"/>
    </xf>
    <xf numFmtId="0" fontId="15" fillId="3" borderId="7" xfId="0" applyFont="1" applyFill="1" applyBorder="1" applyAlignment="1">
      <alignment vertical="center" wrapText="1"/>
    </xf>
    <xf numFmtId="0" fontId="14" fillId="0" borderId="11" xfId="0" applyFont="1" applyBorder="1"/>
    <xf numFmtId="0" fontId="15" fillId="3" borderId="9" xfId="0" applyFont="1" applyFill="1" applyBorder="1" applyAlignment="1">
      <alignment vertical="top" wrapText="1"/>
    </xf>
    <xf numFmtId="0" fontId="15" fillId="3" borderId="11" xfId="0" quotePrefix="1" applyFont="1" applyFill="1" applyBorder="1" applyAlignment="1">
      <alignment horizontal="center" vertical="center" wrapText="1"/>
    </xf>
    <xf numFmtId="166" fontId="15" fillId="3" borderId="11" xfId="1" applyNumberFormat="1" applyFont="1" applyFill="1" applyBorder="1" applyAlignment="1">
      <alignment vertical="center"/>
    </xf>
    <xf numFmtId="166" fontId="15" fillId="0" borderId="11" xfId="1" applyNumberFormat="1" applyFont="1" applyBorder="1" applyAlignment="1">
      <alignment horizontal="right" vertical="center"/>
    </xf>
    <xf numFmtId="0" fontId="15" fillId="0" borderId="11" xfId="0" applyFont="1" applyBorder="1" applyAlignment="1">
      <alignment vertical="center"/>
    </xf>
    <xf numFmtId="166" fontId="15" fillId="3" borderId="1" xfId="1" applyNumberFormat="1" applyFont="1" applyFill="1" applyBorder="1" applyAlignment="1">
      <alignment horizontal="center" vertical="center"/>
    </xf>
    <xf numFmtId="166" fontId="15" fillId="0" borderId="1" xfId="1" applyNumberFormat="1" applyFont="1" applyBorder="1" applyAlignment="1">
      <alignment horizontal="center" vertical="center"/>
    </xf>
    <xf numFmtId="0" fontId="15" fillId="0" borderId="11" xfId="0" applyFont="1" applyBorder="1" applyAlignment="1">
      <alignment horizontal="center" vertical="center"/>
    </xf>
    <xf numFmtId="166" fontId="15" fillId="5" borderId="11" xfId="0" applyNumberFormat="1" applyFont="1" applyFill="1" applyBorder="1" applyAlignment="1">
      <alignment horizontal="center" vertical="center" wrapText="1"/>
    </xf>
    <xf numFmtId="166" fontId="15" fillId="5" borderId="11" xfId="1" applyNumberFormat="1" applyFont="1" applyFill="1" applyBorder="1" applyAlignment="1">
      <alignment horizontal="center" vertical="center"/>
    </xf>
    <xf numFmtId="166" fontId="15" fillId="5" borderId="11" xfId="0" applyNumberFormat="1" applyFont="1" applyFill="1" applyBorder="1" applyAlignment="1">
      <alignment horizontal="right" vertical="center"/>
    </xf>
    <xf numFmtId="0" fontId="14" fillId="5" borderId="11" xfId="0" applyFont="1" applyFill="1" applyBorder="1" applyAlignment="1">
      <alignment horizontal="center" vertical="center"/>
    </xf>
    <xf numFmtId="166" fontId="15" fillId="6" borderId="11" xfId="0" applyNumberFormat="1" applyFont="1" applyFill="1" applyBorder="1" applyAlignment="1">
      <alignment horizontal="center" vertical="center" wrapText="1"/>
    </xf>
    <xf numFmtId="0" fontId="14" fillId="3" borderId="11" xfId="0" applyFont="1" applyFill="1" applyBorder="1" applyAlignment="1">
      <alignment vertical="center"/>
    </xf>
    <xf numFmtId="166" fontId="14" fillId="3" borderId="1" xfId="1" quotePrefix="1" applyNumberFormat="1" applyFont="1" applyFill="1" applyBorder="1" applyAlignment="1">
      <alignment horizontal="center" vertical="center"/>
    </xf>
    <xf numFmtId="166" fontId="14" fillId="3" borderId="11" xfId="1" quotePrefix="1" applyNumberFormat="1" applyFont="1" applyFill="1" applyBorder="1" applyAlignment="1">
      <alignment horizontal="right" vertical="center"/>
    </xf>
    <xf numFmtId="166" fontId="14" fillId="6" borderId="11" xfId="1" quotePrefix="1" applyNumberFormat="1" applyFont="1" applyFill="1" applyBorder="1" applyAlignment="1">
      <alignment horizontal="right" vertical="center"/>
    </xf>
    <xf numFmtId="166" fontId="14" fillId="6" borderId="11" xfId="1" applyNumberFormat="1" applyFont="1" applyFill="1" applyBorder="1" applyAlignment="1">
      <alignment horizontal="right" vertical="center"/>
    </xf>
    <xf numFmtId="49" fontId="15" fillId="6" borderId="1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49" fontId="14" fillId="3" borderId="1" xfId="0" quotePrefix="1"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5" fillId="5" borderId="11" xfId="0" quotePrefix="1" applyNumberFormat="1" applyFont="1" applyFill="1" applyBorder="1" applyAlignment="1">
      <alignment horizontal="center" vertical="center" wrapText="1"/>
    </xf>
    <xf numFmtId="166" fontId="14" fillId="5" borderId="11" xfId="1" applyNumberFormat="1" applyFont="1" applyFill="1" applyBorder="1" applyAlignment="1">
      <alignment vertical="center"/>
    </xf>
    <xf numFmtId="166" fontId="14" fillId="5" borderId="11" xfId="1" applyNumberFormat="1" applyFont="1" applyFill="1" applyBorder="1" applyAlignment="1">
      <alignment horizontal="center" vertical="center"/>
    </xf>
    <xf numFmtId="166" fontId="14" fillId="5" borderId="11" xfId="1" applyNumberFormat="1" applyFont="1" applyFill="1" applyBorder="1" applyAlignment="1">
      <alignment horizontal="right" vertical="center" wrapText="1"/>
    </xf>
    <xf numFmtId="49" fontId="15" fillId="6" borderId="7" xfId="0" applyNumberFormat="1" applyFont="1" applyFill="1" applyBorder="1" applyAlignment="1">
      <alignment horizontal="center" vertical="center" wrapText="1"/>
    </xf>
    <xf numFmtId="166" fontId="14" fillId="6" borderId="11" xfId="1" applyNumberFormat="1" applyFont="1" applyFill="1" applyBorder="1" applyAlignment="1">
      <alignment horizontal="right" vertical="center" wrapText="1"/>
    </xf>
    <xf numFmtId="166" fontId="14" fillId="3" borderId="1" xfId="1" applyNumberFormat="1" applyFont="1" applyFill="1" applyBorder="1" applyAlignment="1">
      <alignment horizontal="center" vertical="center" wrapText="1"/>
    </xf>
    <xf numFmtId="166" fontId="14" fillId="3" borderId="11" xfId="1" applyNumberFormat="1" applyFont="1" applyFill="1" applyBorder="1" applyAlignment="1">
      <alignment horizontal="center" vertical="center" wrapText="1"/>
    </xf>
    <xf numFmtId="49" fontId="15" fillId="3" borderId="11" xfId="0" quotePrefix="1"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6" fontId="14" fillId="3" borderId="11" xfId="0" applyNumberFormat="1" applyFont="1" applyFill="1" applyBorder="1" applyAlignment="1">
      <alignment vertical="center"/>
    </xf>
    <xf numFmtId="166" fontId="14" fillId="6" borderId="11" xfId="0" applyNumberFormat="1" applyFont="1" applyFill="1" applyBorder="1" applyAlignment="1">
      <alignment vertical="center"/>
    </xf>
    <xf numFmtId="166" fontId="15" fillId="6" borderId="11" xfId="1" applyNumberFormat="1" applyFont="1" applyFill="1" applyBorder="1" applyAlignment="1">
      <alignment horizontal="right" vertical="center" wrapText="1"/>
    </xf>
    <xf numFmtId="0" fontId="14" fillId="0" borderId="11" xfId="0" applyFont="1" applyBorder="1" applyAlignment="1">
      <alignment vertical="center"/>
    </xf>
    <xf numFmtId="166" fontId="14" fillId="5" borderId="11" xfId="0" applyNumberFormat="1" applyFont="1" applyFill="1" applyBorder="1" applyAlignment="1">
      <alignment horizontal="right" vertical="center"/>
    </xf>
    <xf numFmtId="166" fontId="14" fillId="6" borderId="11" xfId="0" applyNumberFormat="1" applyFont="1" applyFill="1" applyBorder="1" applyAlignment="1">
      <alignment horizontal="right" vertical="center"/>
    </xf>
    <xf numFmtId="166" fontId="14" fillId="3" borderId="11" xfId="0" applyNumberFormat="1" applyFont="1" applyFill="1" applyBorder="1" applyAlignment="1">
      <alignment horizontal="center" vertical="center"/>
    </xf>
    <xf numFmtId="166" fontId="15" fillId="6" borderId="11" xfId="0" applyNumberFormat="1" applyFont="1" applyFill="1" applyBorder="1" applyAlignment="1">
      <alignment horizontal="right" vertical="center"/>
    </xf>
    <xf numFmtId="166" fontId="15" fillId="5" borderId="11" xfId="0" applyNumberFormat="1" applyFont="1" applyFill="1" applyBorder="1" applyAlignment="1">
      <alignment vertical="center"/>
    </xf>
    <xf numFmtId="49" fontId="14" fillId="3" borderId="11" xfId="0" quotePrefix="1" applyNumberFormat="1" applyFont="1" applyFill="1" applyBorder="1" applyAlignment="1">
      <alignment vertical="center" wrapText="1"/>
    </xf>
    <xf numFmtId="166" fontId="15" fillId="5" borderId="11" xfId="1" applyNumberFormat="1" applyFont="1" applyFill="1" applyBorder="1" applyAlignment="1">
      <alignment horizontal="center" vertical="center" wrapText="1"/>
    </xf>
    <xf numFmtId="166" fontId="15" fillId="5" borderId="11" xfId="1" applyNumberFormat="1" applyFont="1" applyFill="1" applyBorder="1" applyAlignment="1">
      <alignment vertical="center"/>
    </xf>
    <xf numFmtId="166" fontId="15" fillId="5" borderId="11" xfId="1" applyNumberFormat="1" applyFont="1" applyFill="1" applyBorder="1" applyAlignment="1">
      <alignment horizontal="right" vertical="center"/>
    </xf>
    <xf numFmtId="0" fontId="14" fillId="6" borderId="11" xfId="0" applyFont="1" applyFill="1" applyBorder="1" applyAlignment="1">
      <alignment horizontal="center" vertical="center" wrapText="1"/>
    </xf>
    <xf numFmtId="166" fontId="14" fillId="3" borderId="11" xfId="1" quotePrefix="1" applyNumberFormat="1" applyFont="1" applyFill="1" applyBorder="1" applyAlignment="1">
      <alignment horizontal="center" vertical="center"/>
    </xf>
    <xf numFmtId="0" fontId="15" fillId="4" borderId="11" xfId="0" applyFont="1" applyFill="1" applyBorder="1" applyAlignment="1">
      <alignment vertical="center" wrapText="1"/>
    </xf>
    <xf numFmtId="0" fontId="15" fillId="4" borderId="11" xfId="0" applyFont="1" applyFill="1" applyBorder="1" applyAlignment="1">
      <alignment horizontal="center" vertical="center"/>
    </xf>
    <xf numFmtId="166" fontId="14" fillId="4" borderId="11" xfId="0" applyNumberFormat="1" applyFont="1" applyFill="1" applyBorder="1" applyAlignment="1">
      <alignment vertical="center"/>
    </xf>
    <xf numFmtId="49" fontId="15" fillId="7" borderId="3" xfId="0" applyNumberFormat="1" applyFont="1" applyFill="1" applyBorder="1" applyAlignment="1">
      <alignment horizontal="center" vertical="center" wrapText="1"/>
    </xf>
    <xf numFmtId="49" fontId="15" fillId="7" borderId="3" xfId="0" quotePrefix="1" applyNumberFormat="1" applyFont="1" applyFill="1" applyBorder="1" applyAlignment="1">
      <alignment horizontal="center" vertical="center" wrapText="1"/>
    </xf>
    <xf numFmtId="0" fontId="14" fillId="7" borderId="4" xfId="0" applyFont="1" applyFill="1" applyBorder="1"/>
    <xf numFmtId="49" fontId="15" fillId="7" borderId="14" xfId="0" applyNumberFormat="1" applyFont="1" applyFill="1" applyBorder="1" applyAlignment="1">
      <alignment horizontal="center" vertical="center" wrapText="1"/>
    </xf>
    <xf numFmtId="49" fontId="15" fillId="7" borderId="14" xfId="0" quotePrefix="1" applyNumberFormat="1" applyFont="1" applyFill="1" applyBorder="1" applyAlignment="1">
      <alignment horizontal="center" vertical="center" wrapText="1"/>
    </xf>
    <xf numFmtId="0" fontId="14" fillId="7" borderId="15" xfId="0" applyFont="1" applyFill="1" applyBorder="1"/>
    <xf numFmtId="0" fontId="14" fillId="3" borderId="7" xfId="0" applyFont="1" applyFill="1" applyBorder="1" applyAlignment="1">
      <alignment vertical="center" wrapText="1"/>
    </xf>
    <xf numFmtId="166" fontId="14" fillId="0" borderId="11" xfId="1" applyNumberFormat="1" applyFont="1" applyBorder="1" applyAlignment="1">
      <alignment horizontal="center" vertical="center"/>
    </xf>
    <xf numFmtId="49" fontId="15" fillId="5" borderId="15" xfId="0" applyNumberFormat="1" applyFont="1" applyFill="1" applyBorder="1" applyAlignment="1">
      <alignment horizontal="center" vertical="center" wrapText="1"/>
    </xf>
    <xf numFmtId="49" fontId="15" fillId="5" borderId="12" xfId="0" quotePrefix="1" applyNumberFormat="1" applyFont="1" applyFill="1" applyBorder="1" applyAlignment="1">
      <alignment horizontal="center" vertical="center" wrapText="1"/>
    </xf>
    <xf numFmtId="0" fontId="15" fillId="5" borderId="12" xfId="0" applyFont="1" applyFill="1" applyBorder="1" applyAlignment="1">
      <alignment horizontal="left" vertical="center" wrapText="1"/>
    </xf>
    <xf numFmtId="166" fontId="14" fillId="6" borderId="11" xfId="0" applyNumberFormat="1" applyFont="1" applyFill="1" applyBorder="1" applyAlignment="1">
      <alignment horizontal="center" vertical="center"/>
    </xf>
    <xf numFmtId="0" fontId="15" fillId="3" borderId="12" xfId="0" applyFont="1" applyFill="1" applyBorder="1" applyAlignment="1">
      <alignment vertical="top" wrapText="1"/>
    </xf>
    <xf numFmtId="49" fontId="15" fillId="4" borderId="11" xfId="0" applyNumberFormat="1" applyFont="1" applyFill="1" applyBorder="1" applyAlignment="1">
      <alignment horizontal="center" vertical="center" wrapText="1"/>
    </xf>
    <xf numFmtId="49" fontId="15" fillId="4" borderId="11" xfId="0" quotePrefix="1" applyNumberFormat="1" applyFont="1" applyFill="1" applyBorder="1" applyAlignment="1">
      <alignment horizontal="center" vertical="center" wrapText="1"/>
    </xf>
    <xf numFmtId="0" fontId="14" fillId="4" borderId="11" xfId="0" applyFont="1" applyFill="1" applyBorder="1"/>
    <xf numFmtId="0" fontId="15" fillId="3" borderId="9" xfId="0" applyFont="1" applyFill="1" applyBorder="1" applyAlignment="1">
      <alignment vertical="center" wrapText="1"/>
    </xf>
    <xf numFmtId="166" fontId="15" fillId="6" borderId="11" xfId="1" applyNumberFormat="1" applyFont="1" applyFill="1" applyBorder="1" applyAlignment="1">
      <alignment horizontal="center" vertical="center" wrapText="1"/>
    </xf>
    <xf numFmtId="0" fontId="14" fillId="3" borderId="1" xfId="0" applyFont="1" applyFill="1" applyBorder="1" applyAlignment="1">
      <alignment vertical="center" wrapText="1"/>
    </xf>
    <xf numFmtId="43" fontId="14" fillId="3" borderId="11" xfId="1" applyNumberFormat="1" applyFont="1" applyFill="1" applyBorder="1" applyAlignment="1">
      <alignment horizontal="right" vertical="center"/>
    </xf>
    <xf numFmtId="166" fontId="14" fillId="3" borderId="1" xfId="1" applyNumberFormat="1" applyFont="1" applyFill="1" applyBorder="1" applyAlignment="1">
      <alignment vertical="center"/>
    </xf>
    <xf numFmtId="0" fontId="15" fillId="5" borderId="1" xfId="0" applyFont="1" applyFill="1" applyBorder="1" applyAlignment="1">
      <alignment vertical="center" wrapText="1"/>
    </xf>
    <xf numFmtId="0" fontId="17" fillId="0" borderId="20" xfId="29" applyFont="1" applyBorder="1" applyAlignment="1">
      <alignment horizontal="left" vertical="center" wrapText="1"/>
    </xf>
    <xf numFmtId="0" fontId="17" fillId="0" borderId="21" xfId="29" applyFont="1" applyBorder="1" applyAlignment="1">
      <alignment horizontal="left" vertical="center" wrapText="1"/>
    </xf>
    <xf numFmtId="0" fontId="18" fillId="0" borderId="5" xfId="29" applyFont="1" applyBorder="1" applyAlignment="1">
      <alignment horizontal="left" vertical="center" wrapText="1"/>
    </xf>
    <xf numFmtId="0" fontId="19" fillId="0" borderId="0" xfId="0" applyFont="1"/>
    <xf numFmtId="166" fontId="19" fillId="0" borderId="0" xfId="1" applyNumberFormat="1" applyFont="1" applyBorder="1"/>
    <xf numFmtId="0" fontId="19" fillId="0" borderId="0" xfId="0" applyFont="1" applyBorder="1"/>
    <xf numFmtId="0" fontId="17" fillId="3" borderId="11" xfId="0" applyFont="1" applyFill="1" applyBorder="1" applyAlignment="1">
      <alignment vertical="center" wrapText="1"/>
    </xf>
    <xf numFmtId="0" fontId="19" fillId="3" borderId="11" xfId="0" applyFont="1" applyFill="1" applyBorder="1" applyAlignment="1">
      <alignment horizontal="left" vertical="center" wrapText="1"/>
    </xf>
    <xf numFmtId="0" fontId="19" fillId="3" borderId="5" xfId="0" applyFont="1" applyFill="1" applyBorder="1" applyAlignment="1">
      <alignment horizontal="center" vertical="center"/>
    </xf>
    <xf numFmtId="0" fontId="17" fillId="3" borderId="11" xfId="0" applyFont="1" applyFill="1" applyBorder="1" applyAlignment="1">
      <alignment horizontal="left" vertical="center" wrapText="1"/>
    </xf>
    <xf numFmtId="0" fontId="17" fillId="3" borderId="1" xfId="0" applyFont="1" applyFill="1" applyBorder="1" applyAlignment="1">
      <alignment horizontal="left" vertical="center"/>
    </xf>
    <xf numFmtId="0" fontId="19" fillId="3" borderId="1" xfId="0" applyFont="1" applyFill="1" applyBorder="1" applyAlignment="1">
      <alignment vertical="center" wrapText="1"/>
    </xf>
    <xf numFmtId="0" fontId="19" fillId="3" borderId="1" xfId="0" applyFont="1" applyFill="1" applyBorder="1" applyAlignment="1">
      <alignment horizontal="center" vertical="center"/>
    </xf>
    <xf numFmtId="0" fontId="17" fillId="3" borderId="11" xfId="0" applyFont="1" applyFill="1" applyBorder="1" applyAlignment="1">
      <alignment horizontal="center" vertical="center"/>
    </xf>
    <xf numFmtId="0" fontId="17" fillId="6" borderId="11" xfId="0" applyFont="1" applyFill="1" applyBorder="1" applyAlignment="1">
      <alignment horizontal="center" vertical="center"/>
    </xf>
    <xf numFmtId="0" fontId="17" fillId="3"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7" fillId="3" borderId="11" xfId="0" applyFont="1" applyFill="1" applyBorder="1" applyAlignment="1">
      <alignment horizontal="left" vertical="center"/>
    </xf>
    <xf numFmtId="0" fontId="19" fillId="3" borderId="2" xfId="0" applyFont="1" applyFill="1" applyBorder="1" applyAlignment="1">
      <alignment horizontal="center" vertical="center"/>
    </xf>
    <xf numFmtId="0" fontId="17" fillId="6" borderId="11" xfId="0" applyFont="1" applyFill="1" applyBorder="1" applyAlignment="1">
      <alignment horizontal="center" vertical="center" wrapText="1"/>
    </xf>
    <xf numFmtId="0" fontId="19" fillId="6" borderId="11" xfId="0" applyFont="1" applyFill="1" applyBorder="1" applyAlignment="1">
      <alignment horizontal="center" vertical="center"/>
    </xf>
    <xf numFmtId="0" fontId="17" fillId="3" borderId="1" xfId="0" applyFont="1" applyFill="1" applyBorder="1" applyAlignment="1">
      <alignment vertical="center" wrapText="1"/>
    </xf>
    <xf numFmtId="0" fontId="17" fillId="3" borderId="0" xfId="0" applyFont="1" applyFill="1" applyBorder="1" applyAlignment="1">
      <alignment vertical="center" wrapText="1"/>
    </xf>
    <xf numFmtId="0" fontId="17" fillId="3" borderId="11" xfId="4" applyFont="1" applyFill="1" applyBorder="1" applyAlignment="1">
      <alignment vertical="center" wrapText="1"/>
    </xf>
    <xf numFmtId="166" fontId="19" fillId="0" borderId="0" xfId="1" applyNumberFormat="1" applyFont="1"/>
    <xf numFmtId="0" fontId="15" fillId="6" borderId="7" xfId="0" applyFont="1" applyFill="1" applyBorder="1" applyAlignment="1">
      <alignment horizontal="left" vertical="center" wrapText="1"/>
    </xf>
    <xf numFmtId="0" fontId="14" fillId="3" borderId="4" xfId="0" applyFont="1" applyFill="1" applyBorder="1" applyAlignment="1">
      <alignment horizontal="left" vertical="center"/>
    </xf>
    <xf numFmtId="0" fontId="15" fillId="6" borderId="7" xfId="0" applyFont="1" applyFill="1" applyBorder="1" applyAlignment="1">
      <alignment vertical="center" wrapText="1"/>
    </xf>
    <xf numFmtId="0" fontId="15" fillId="6" borderId="7" xfId="0" quotePrefix="1" applyFont="1" applyFill="1" applyBorder="1" applyAlignment="1">
      <alignment horizontal="left" vertical="center" wrapText="1"/>
    </xf>
    <xf numFmtId="0" fontId="14" fillId="3" borderId="4" xfId="0" applyFont="1" applyFill="1" applyBorder="1" applyAlignment="1">
      <alignment horizontal="left" vertical="center" wrapText="1"/>
    </xf>
    <xf numFmtId="0" fontId="15" fillId="5" borderId="7" xfId="0" applyFont="1" applyFill="1" applyBorder="1" applyAlignment="1">
      <alignment vertical="center" wrapText="1"/>
    </xf>
    <xf numFmtId="49" fontId="15" fillId="6" borderId="7" xfId="0" quotePrefix="1" applyNumberFormat="1" applyFont="1" applyFill="1" applyBorder="1" applyAlignment="1">
      <alignment vertical="center" wrapText="1"/>
    </xf>
    <xf numFmtId="0" fontId="15" fillId="5" borderId="7" xfId="0" applyFont="1" applyFill="1" applyBorder="1" applyAlignment="1">
      <alignment horizontal="left" vertical="center" wrapText="1"/>
    </xf>
    <xf numFmtId="49" fontId="14" fillId="3" borderId="11" xfId="0" applyNumberFormat="1" applyFont="1" applyFill="1" applyBorder="1" applyAlignment="1">
      <alignment vertical="center" wrapText="1"/>
    </xf>
    <xf numFmtId="0" fontId="15" fillId="5" borderId="11" xfId="0" quotePrefix="1" applyFont="1" applyFill="1" applyBorder="1" applyAlignment="1">
      <alignment vertical="center" wrapText="1"/>
    </xf>
    <xf numFmtId="0" fontId="14" fillId="6" borderId="11" xfId="0" quotePrefix="1" applyFont="1" applyFill="1" applyBorder="1" applyAlignment="1">
      <alignment horizontal="center" vertical="center"/>
    </xf>
    <xf numFmtId="0" fontId="15" fillId="3" borderId="1" xfId="0" applyFont="1" applyFill="1" applyBorder="1" applyAlignment="1">
      <alignment vertical="center" wrapText="1"/>
    </xf>
    <xf numFmtId="0" fontId="15" fillId="3" borderId="8" xfId="0" applyFont="1" applyFill="1" applyBorder="1" applyAlignment="1">
      <alignment vertical="center" wrapText="1"/>
    </xf>
    <xf numFmtId="0" fontId="14" fillId="0" borderId="13" xfId="0" applyFont="1" applyBorder="1" applyAlignment="1">
      <alignment vertical="center" wrapText="1"/>
    </xf>
    <xf numFmtId="0" fontId="14" fillId="0" borderId="5" xfId="0" applyFont="1" applyBorder="1" applyAlignment="1">
      <alignment vertical="center" wrapText="1"/>
    </xf>
    <xf numFmtId="0" fontId="14" fillId="3" borderId="15" xfId="0" applyFont="1" applyFill="1" applyBorder="1" applyAlignment="1">
      <alignment vertical="center" wrapText="1"/>
    </xf>
    <xf numFmtId="0" fontId="14" fillId="3" borderId="8" xfId="0" applyFont="1" applyFill="1" applyBorder="1" applyAlignment="1">
      <alignment vertical="top" wrapText="1"/>
    </xf>
    <xf numFmtId="0" fontId="20" fillId="5" borderId="11" xfId="0" applyFont="1" applyFill="1" applyBorder="1" applyAlignment="1">
      <alignment horizontal="left" vertical="center" wrapText="1"/>
    </xf>
    <xf numFmtId="0" fontId="19" fillId="5" borderId="11" xfId="0" applyFont="1" applyFill="1" applyBorder="1"/>
    <xf numFmtId="2" fontId="15" fillId="3" borderId="11" xfId="0" applyNumberFormat="1" applyFont="1" applyFill="1" applyBorder="1" applyAlignment="1">
      <alignment horizontal="center" vertical="center" wrapText="1"/>
    </xf>
    <xf numFmtId="49" fontId="15" fillId="5" borderId="12" xfId="0" applyNumberFormat="1" applyFont="1" applyFill="1" applyBorder="1" applyAlignment="1">
      <alignment horizontal="center" vertical="center" wrapText="1"/>
    </xf>
    <xf numFmtId="0" fontId="17" fillId="6" borderId="11" xfId="0" applyFont="1" applyFill="1" applyBorder="1" applyAlignment="1">
      <alignment horizontal="left" vertical="center" wrapText="1"/>
    </xf>
    <xf numFmtId="0" fontId="19" fillId="6" borderId="11" xfId="0" applyFont="1" applyFill="1" applyBorder="1" applyAlignment="1">
      <alignment horizontal="center" vertical="center" wrapText="1"/>
    </xf>
    <xf numFmtId="0" fontId="19" fillId="5" borderId="11" xfId="0" applyFont="1" applyFill="1" applyBorder="1" applyAlignment="1">
      <alignment vertical="center" wrapText="1"/>
    </xf>
    <xf numFmtId="0" fontId="18" fillId="6" borderId="11" xfId="0" applyFont="1" applyFill="1" applyBorder="1" applyAlignment="1">
      <alignment vertical="center" wrapText="1"/>
    </xf>
    <xf numFmtId="0" fontId="19" fillId="6" borderId="11" xfId="0" applyFont="1" applyFill="1" applyBorder="1" applyAlignment="1">
      <alignment vertical="center"/>
    </xf>
    <xf numFmtId="0" fontId="19" fillId="5" borderId="11" xfId="0" applyFont="1" applyFill="1" applyBorder="1" applyAlignment="1">
      <alignment vertical="center"/>
    </xf>
    <xf numFmtId="0" fontId="19" fillId="6" borderId="11" xfId="0" applyFont="1" applyFill="1" applyBorder="1"/>
    <xf numFmtId="0" fontId="17" fillId="0" borderId="0" xfId="0" applyFont="1" applyAlignment="1"/>
    <xf numFmtId="0" fontId="17" fillId="5" borderId="1" xfId="0" applyFont="1" applyFill="1" applyBorder="1" applyAlignment="1">
      <alignment horizontal="left" vertical="center" wrapText="1"/>
    </xf>
    <xf numFmtId="0" fontId="17" fillId="5" borderId="11" xfId="0" applyFont="1" applyFill="1" applyBorder="1" applyAlignment="1">
      <alignment vertical="center" wrapText="1"/>
    </xf>
    <xf numFmtId="0" fontId="17" fillId="5" borderId="11" xfId="0" applyFont="1" applyFill="1" applyBorder="1" applyAlignment="1">
      <alignment horizontal="center" vertical="center" wrapText="1"/>
    </xf>
    <xf numFmtId="0" fontId="17" fillId="6" borderId="11" xfId="0" quotePrefix="1" applyFont="1" applyFill="1" applyBorder="1" applyAlignment="1">
      <alignment vertical="center" wrapText="1"/>
    </xf>
    <xf numFmtId="0" fontId="17" fillId="6" borderId="11" xfId="0" applyFont="1" applyFill="1" applyBorder="1" applyAlignment="1">
      <alignment vertical="center" wrapText="1"/>
    </xf>
    <xf numFmtId="0" fontId="17" fillId="6" borderId="11" xfId="0" quotePrefix="1" applyFont="1" applyFill="1" applyBorder="1" applyAlignment="1">
      <alignment horizontal="left" vertical="center" wrapText="1"/>
    </xf>
    <xf numFmtId="166" fontId="17" fillId="6" borderId="11" xfId="1" applyNumberFormat="1" applyFont="1" applyFill="1" applyBorder="1" applyAlignment="1">
      <alignment vertical="center" wrapText="1"/>
    </xf>
    <xf numFmtId="0" fontId="17" fillId="5" borderId="11" xfId="0" applyFont="1" applyFill="1" applyBorder="1" applyAlignment="1">
      <alignment horizontal="left" vertical="center" wrapText="1"/>
    </xf>
    <xf numFmtId="166" fontId="17" fillId="5" borderId="11" xfId="0" applyNumberFormat="1" applyFont="1" applyFill="1" applyBorder="1" applyAlignment="1">
      <alignment horizontal="center" vertical="center" wrapText="1"/>
    </xf>
    <xf numFmtId="166" fontId="17" fillId="6" borderId="11" xfId="0" applyNumberFormat="1" applyFont="1" applyFill="1" applyBorder="1" applyAlignment="1">
      <alignment horizontal="center" vertical="center" wrapText="1"/>
    </xf>
    <xf numFmtId="166" fontId="17" fillId="6" borderId="11" xfId="0" applyNumberFormat="1" applyFont="1" applyFill="1" applyBorder="1" applyAlignment="1">
      <alignment horizontal="left" vertical="center" wrapText="1"/>
    </xf>
    <xf numFmtId="49" fontId="17" fillId="6" borderId="11" xfId="0" quotePrefix="1" applyNumberFormat="1" applyFont="1" applyFill="1" applyBorder="1" applyAlignment="1">
      <alignment vertical="center" wrapText="1"/>
    </xf>
    <xf numFmtId="0" fontId="17" fillId="5" borderId="11" xfId="0" applyFont="1" applyFill="1" applyBorder="1" applyAlignment="1">
      <alignment horizontal="center" vertical="center"/>
    </xf>
    <xf numFmtId="166" fontId="17" fillId="5" borderId="11" xfId="1" applyNumberFormat="1" applyFont="1" applyFill="1" applyBorder="1" applyAlignment="1">
      <alignment horizontal="center" vertical="center" wrapText="1"/>
    </xf>
    <xf numFmtId="0" fontId="17" fillId="5" borderId="12" xfId="0" applyFont="1" applyFill="1" applyBorder="1" applyAlignment="1">
      <alignment horizontal="left" vertical="center" wrapText="1"/>
    </xf>
    <xf numFmtId="166" fontId="17" fillId="6" borderId="11" xfId="1" applyNumberFormat="1" applyFont="1" applyFill="1" applyBorder="1" applyAlignment="1">
      <alignment horizontal="center" vertical="center" wrapText="1"/>
    </xf>
    <xf numFmtId="0" fontId="17" fillId="5" borderId="1" xfId="0" applyFont="1" applyFill="1" applyBorder="1" applyAlignment="1">
      <alignment vertical="center" wrapText="1"/>
    </xf>
    <xf numFmtId="0" fontId="22" fillId="0" borderId="11" xfId="0" applyFont="1" applyBorder="1" applyAlignment="1">
      <alignment vertical="center" wrapText="1"/>
    </xf>
    <xf numFmtId="0" fontId="22" fillId="0" borderId="0" xfId="0" applyFont="1"/>
    <xf numFmtId="0" fontId="22" fillId="0" borderId="11" xfId="0" applyFont="1" applyBorder="1"/>
    <xf numFmtId="0" fontId="23" fillId="8" borderId="16"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14" fillId="3" borderId="5" xfId="0" applyFont="1" applyFill="1" applyBorder="1" applyAlignment="1">
      <alignment horizontal="center" vertical="center"/>
    </xf>
    <xf numFmtId="0" fontId="15" fillId="3" borderId="11" xfId="0" quotePrefix="1" applyFont="1" applyFill="1" applyBorder="1" applyAlignment="1">
      <alignment horizontal="center" vertical="center"/>
    </xf>
    <xf numFmtId="0" fontId="24" fillId="0" borderId="0" xfId="0" applyFont="1"/>
    <xf numFmtId="0" fontId="24" fillId="0" borderId="0" xfId="0" applyFont="1" applyBorder="1"/>
    <xf numFmtId="166" fontId="24" fillId="0" borderId="0" xfId="1" applyNumberFormat="1" applyFont="1" applyBorder="1"/>
    <xf numFmtId="0" fontId="14" fillId="0" borderId="9" xfId="0" applyFont="1" applyBorder="1" applyAlignment="1">
      <alignment vertical="center"/>
    </xf>
    <xf numFmtId="0" fontId="14" fillId="0" borderId="9" xfId="0" applyFont="1" applyBorder="1" applyAlignment="1">
      <alignment vertical="center" wrapText="1"/>
    </xf>
    <xf numFmtId="0" fontId="14" fillId="0" borderId="9" xfId="0" applyFont="1" applyBorder="1"/>
    <xf numFmtId="166" fontId="14" fillId="0" borderId="9" xfId="0" applyNumberFormat="1" applyFont="1" applyBorder="1"/>
    <xf numFmtId="166" fontId="14" fillId="0" borderId="9" xfId="0" applyNumberFormat="1" applyFont="1" applyBorder="1" applyAlignment="1">
      <alignment vertical="center"/>
    </xf>
    <xf numFmtId="0" fontId="14" fillId="3" borderId="2" xfId="0" applyFont="1" applyFill="1" applyBorder="1" applyAlignment="1">
      <alignment horizontal="center" vertical="center" wrapText="1"/>
    </xf>
    <xf numFmtId="0" fontId="24" fillId="0" borderId="11" xfId="0" applyFont="1" applyBorder="1" applyAlignment="1">
      <alignment vertical="center"/>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7" borderId="0" xfId="0" applyFont="1" applyFill="1"/>
    <xf numFmtId="0" fontId="14" fillId="0" borderId="8" xfId="0" applyFont="1" applyBorder="1"/>
    <xf numFmtId="0" fontId="14" fillId="0" borderId="0" xfId="0" applyFont="1" applyBorder="1"/>
    <xf numFmtId="166" fontId="24" fillId="0" borderId="0" xfId="1" applyNumberFormat="1" applyFont="1"/>
    <xf numFmtId="166" fontId="24" fillId="0" borderId="0" xfId="0" applyNumberFormat="1" applyFont="1"/>
    <xf numFmtId="0" fontId="20" fillId="5" borderId="5"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20" fillId="5" borderId="5" xfId="0" applyFont="1" applyFill="1" applyBorder="1" applyAlignment="1">
      <alignment vertical="center" wrapText="1"/>
    </xf>
    <xf numFmtId="0" fontId="21" fillId="6" borderId="5" xfId="0" applyFont="1" applyFill="1" applyBorder="1" applyAlignment="1">
      <alignment vertical="center" wrapText="1"/>
    </xf>
    <xf numFmtId="0" fontId="19" fillId="3" borderId="2" xfId="0" applyFont="1" applyFill="1" applyBorder="1" applyAlignment="1">
      <alignment horizontal="left" vertical="center" wrapText="1"/>
    </xf>
    <xf numFmtId="0" fontId="20" fillId="6" borderId="5" xfId="0" applyFont="1" applyFill="1" applyBorder="1" applyAlignment="1">
      <alignment vertical="center" wrapText="1"/>
    </xf>
    <xf numFmtId="0" fontId="17" fillId="3" borderId="5" xfId="0" applyFont="1" applyFill="1" applyBorder="1" applyAlignment="1">
      <alignment horizontal="left" vertical="center"/>
    </xf>
    <xf numFmtId="166" fontId="17" fillId="6" borderId="5" xfId="0" applyNumberFormat="1" applyFont="1" applyFill="1" applyBorder="1" applyAlignment="1">
      <alignment horizontal="left" vertical="center" wrapText="1"/>
    </xf>
    <xf numFmtId="0" fontId="17" fillId="3" borderId="5" xfId="0" applyFont="1" applyFill="1" applyBorder="1" applyAlignment="1">
      <alignment horizontal="center" vertical="center"/>
    </xf>
    <xf numFmtId="0" fontId="17" fillId="5" borderId="5" xfId="0" applyFont="1" applyFill="1" applyBorder="1" applyAlignment="1">
      <alignment vertical="center" wrapText="1"/>
    </xf>
    <xf numFmtId="0" fontId="19" fillId="3" borderId="2" xfId="0" applyFont="1" applyFill="1" applyBorder="1" applyAlignment="1">
      <alignment vertical="center" wrapText="1"/>
    </xf>
    <xf numFmtId="0" fontId="20" fillId="5" borderId="5" xfId="0" applyFont="1" applyFill="1" applyBorder="1" applyAlignment="1">
      <alignment wrapText="1"/>
    </xf>
    <xf numFmtId="166" fontId="17" fillId="6" borderId="5" xfId="1" applyNumberFormat="1" applyFont="1" applyFill="1" applyBorder="1" applyAlignment="1">
      <alignment horizontal="left" vertical="center" wrapText="1"/>
    </xf>
    <xf numFmtId="0" fontId="17" fillId="0" borderId="11" xfId="29" applyFont="1" applyBorder="1" applyAlignment="1">
      <alignment horizontal="left" vertical="center" wrapText="1"/>
    </xf>
    <xf numFmtId="0" fontId="18" fillId="0" borderId="11" xfId="29" applyFont="1" applyBorder="1" applyAlignment="1">
      <alignment horizontal="left" vertical="center" wrapText="1"/>
    </xf>
    <xf numFmtId="0" fontId="19" fillId="3" borderId="11" xfId="0" applyFont="1" applyFill="1" applyBorder="1" applyAlignment="1">
      <alignment vertical="center" wrapText="1"/>
    </xf>
    <xf numFmtId="0" fontId="24" fillId="0" borderId="0" xfId="0" applyFont="1" applyAlignment="1">
      <alignment horizontal="center"/>
    </xf>
    <xf numFmtId="166" fontId="15" fillId="3" borderId="11" xfId="1" applyNumberFormat="1" applyFont="1" applyFill="1" applyBorder="1" applyAlignment="1">
      <alignment horizontal="center" vertical="center"/>
    </xf>
    <xf numFmtId="166" fontId="24" fillId="0" borderId="0" xfId="1" applyNumberFormat="1" applyFont="1" applyAlignment="1">
      <alignment horizontal="center"/>
    </xf>
    <xf numFmtId="166" fontId="24" fillId="0" borderId="0" xfId="0" applyNumberFormat="1" applyFont="1" applyAlignment="1">
      <alignment horizontal="center"/>
    </xf>
    <xf numFmtId="0" fontId="14" fillId="0" borderId="11" xfId="0" applyFont="1" applyBorder="1" applyAlignment="1">
      <alignment vertical="top" wrapText="1"/>
    </xf>
    <xf numFmtId="0" fontId="24" fillId="0" borderId="9" xfId="0" applyFont="1" applyBorder="1"/>
    <xf numFmtId="41" fontId="25" fillId="0" borderId="11" xfId="0" applyNumberFormat="1" applyFont="1" applyBorder="1" applyAlignment="1">
      <alignment vertical="center"/>
    </xf>
    <xf numFmtId="166" fontId="15" fillId="6" borderId="11" xfId="1" quotePrefix="1" applyNumberFormat="1" applyFont="1" applyFill="1" applyBorder="1" applyAlignment="1">
      <alignment horizontal="center" vertical="center"/>
    </xf>
    <xf numFmtId="166" fontId="15" fillId="3" borderId="1" xfId="0" applyNumberFormat="1" applyFont="1" applyFill="1" applyBorder="1" applyAlignment="1">
      <alignment horizontal="center" vertical="center"/>
    </xf>
    <xf numFmtId="166" fontId="15" fillId="3" borderId="11" xfId="0" applyNumberFormat="1" applyFont="1" applyFill="1" applyBorder="1" applyAlignment="1">
      <alignment horizontal="center" vertical="center"/>
    </xf>
    <xf numFmtId="166" fontId="15" fillId="4" borderId="11" xfId="0" applyNumberFormat="1" applyFont="1" applyFill="1" applyBorder="1" applyAlignment="1">
      <alignment horizontal="center" vertical="center"/>
    </xf>
    <xf numFmtId="0" fontId="25" fillId="0" borderId="11" xfId="0" applyFont="1" applyBorder="1" applyAlignment="1">
      <alignment horizontal="center" vertical="center"/>
    </xf>
    <xf numFmtId="0" fontId="14" fillId="3" borderId="11" xfId="0" applyFont="1" applyFill="1" applyBorder="1" applyAlignment="1">
      <alignment horizontal="left" vertical="center" wrapText="1"/>
    </xf>
    <xf numFmtId="0" fontId="15" fillId="5" borderId="11" xfId="0" quotePrefix="1" applyFont="1" applyFill="1" applyBorder="1" applyAlignment="1">
      <alignment horizontal="center" vertical="center" wrapText="1"/>
    </xf>
    <xf numFmtId="0" fontId="14" fillId="3" borderId="7" xfId="0" applyFont="1" applyFill="1" applyBorder="1" applyAlignment="1">
      <alignment horizontal="left" vertical="center" wrapText="1"/>
    </xf>
    <xf numFmtId="0" fontId="15" fillId="5" borderId="11" xfId="0" applyFont="1" applyFill="1" applyBorder="1" applyAlignment="1">
      <alignment horizontal="left" vertical="center" wrapText="1"/>
    </xf>
    <xf numFmtId="166" fontId="15" fillId="5" borderId="11" xfId="0" applyNumberFormat="1" applyFont="1" applyFill="1" applyBorder="1" applyAlignment="1">
      <alignment horizontal="center" vertical="center"/>
    </xf>
    <xf numFmtId="0" fontId="15" fillId="5" borderId="11" xfId="0" applyFont="1" applyFill="1" applyBorder="1" applyAlignment="1">
      <alignment horizontal="center" vertical="center"/>
    </xf>
    <xf numFmtId="0" fontId="15" fillId="5" borderId="4" xfId="0" applyFont="1" applyFill="1" applyBorder="1" applyAlignment="1">
      <alignment horizontal="left" vertical="center" wrapText="1"/>
    </xf>
    <xf numFmtId="0" fontId="15" fillId="5" borderId="11" xfId="0" applyFont="1" applyFill="1" applyBorder="1" applyAlignment="1">
      <alignment horizontal="center" vertical="center" wrapText="1"/>
    </xf>
    <xf numFmtId="49" fontId="15" fillId="5" borderId="11" xfId="0" applyNumberFormat="1" applyFont="1" applyFill="1" applyBorder="1" applyAlignment="1">
      <alignment horizontal="center" vertical="center" wrapText="1"/>
    </xf>
    <xf numFmtId="0" fontId="15" fillId="5" borderId="11" xfId="0" applyFont="1" applyFill="1" applyBorder="1" applyAlignment="1">
      <alignment horizontal="center" vertical="center"/>
    </xf>
    <xf numFmtId="0" fontId="14" fillId="3" borderId="11" xfId="0" applyFont="1" applyFill="1" applyBorder="1" applyAlignment="1">
      <alignment horizontal="left" vertical="center" wrapText="1"/>
    </xf>
    <xf numFmtId="0" fontId="15" fillId="9" borderId="11" xfId="0" applyFont="1" applyFill="1" applyBorder="1" applyAlignment="1">
      <alignment horizontal="center" vertical="center"/>
    </xf>
    <xf numFmtId="0" fontId="26" fillId="0" borderId="0" xfId="0" applyFont="1" applyAlignment="1">
      <alignment horizontal="center"/>
    </xf>
    <xf numFmtId="167" fontId="14" fillId="3" borderId="11" xfId="1" applyNumberFormat="1" applyFont="1" applyFill="1" applyBorder="1" applyAlignment="1">
      <alignment horizontal="center" vertical="center"/>
    </xf>
    <xf numFmtId="166" fontId="24" fillId="0" borderId="0" xfId="1" applyNumberFormat="1" applyFont="1" applyAlignment="1">
      <alignment vertical="center"/>
    </xf>
    <xf numFmtId="166" fontId="24" fillId="0" borderId="11" xfId="1" applyNumberFormat="1" applyFont="1" applyBorder="1" applyAlignment="1">
      <alignment vertical="center"/>
    </xf>
    <xf numFmtId="166" fontId="15" fillId="3" borderId="11" xfId="1" quotePrefix="1" applyNumberFormat="1" applyFont="1" applyFill="1" applyBorder="1" applyAlignment="1">
      <alignment horizontal="center" vertical="center"/>
    </xf>
    <xf numFmtId="166" fontId="24" fillId="0" borderId="11" xfId="1" applyNumberFormat="1" applyFont="1" applyBorder="1" applyAlignment="1">
      <alignment vertical="center" wrapText="1"/>
    </xf>
    <xf numFmtId="41" fontId="15" fillId="5" borderId="11" xfId="2" applyFont="1" applyFill="1" applyBorder="1" applyAlignment="1">
      <alignment horizontal="center" vertical="center" wrapText="1"/>
    </xf>
    <xf numFmtId="166" fontId="15" fillId="5" borderId="11" xfId="1" applyNumberFormat="1" applyFont="1" applyFill="1" applyBorder="1" applyAlignment="1">
      <alignment horizontal="center" vertical="center"/>
    </xf>
    <xf numFmtId="0" fontId="24" fillId="0" borderId="11" xfId="0" applyFont="1" applyBorder="1"/>
    <xf numFmtId="0" fontId="27" fillId="0" borderId="0" xfId="0" applyFont="1" applyAlignment="1">
      <alignment horizontal="center"/>
    </xf>
    <xf numFmtId="0" fontId="28" fillId="9" borderId="11" xfId="0" applyFont="1" applyFill="1" applyBorder="1" applyAlignment="1">
      <alignment horizontal="center" vertical="center"/>
    </xf>
    <xf numFmtId="0" fontId="28" fillId="5" borderId="4"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13" fillId="3" borderId="7" xfId="0" applyFont="1" applyFill="1" applyBorder="1" applyAlignment="1">
      <alignment vertical="center" wrapText="1"/>
    </xf>
    <xf numFmtId="0" fontId="13" fillId="3" borderId="4" xfId="0" applyFont="1" applyFill="1" applyBorder="1" applyAlignment="1">
      <alignment horizontal="left" vertical="center"/>
    </xf>
    <xf numFmtId="0" fontId="13" fillId="3" borderId="7" xfId="0" applyFont="1" applyFill="1" applyBorder="1" applyAlignment="1">
      <alignment horizontal="left" vertical="center" wrapText="1"/>
    </xf>
    <xf numFmtId="0" fontId="28" fillId="6" borderId="7" xfId="0" applyFont="1" applyFill="1" applyBorder="1" applyAlignment="1">
      <alignment vertical="center" wrapText="1"/>
    </xf>
    <xf numFmtId="0" fontId="28" fillId="6" borderId="7" xfId="0" quotePrefix="1" applyFont="1" applyFill="1" applyBorder="1" applyAlignment="1">
      <alignment horizontal="left" vertical="center" wrapText="1"/>
    </xf>
    <xf numFmtId="0" fontId="13" fillId="3" borderId="4" xfId="0" applyFont="1" applyFill="1" applyBorder="1" applyAlignment="1">
      <alignment horizontal="left" vertical="center" wrapText="1"/>
    </xf>
    <xf numFmtId="0" fontId="28" fillId="5" borderId="7" xfId="0" applyFont="1" applyFill="1" applyBorder="1" applyAlignment="1">
      <alignment vertical="center" wrapText="1"/>
    </xf>
    <xf numFmtId="49" fontId="28" fillId="6" borderId="7" xfId="0" quotePrefix="1" applyNumberFormat="1" applyFont="1" applyFill="1" applyBorder="1" applyAlignment="1">
      <alignment vertical="center" wrapText="1"/>
    </xf>
    <xf numFmtId="0" fontId="28" fillId="5" borderId="7" xfId="0" applyFont="1" applyFill="1" applyBorder="1" applyAlignment="1">
      <alignment horizontal="left" vertical="center" wrapText="1"/>
    </xf>
    <xf numFmtId="0" fontId="28" fillId="5" borderId="11" xfId="0" applyFont="1" applyFill="1" applyBorder="1" applyAlignment="1">
      <alignment horizontal="left" vertical="center" wrapText="1"/>
    </xf>
    <xf numFmtId="0" fontId="28" fillId="6" borderId="11" xfId="0" applyFont="1" applyFill="1" applyBorder="1" applyAlignment="1">
      <alignment vertical="center" wrapText="1"/>
    </xf>
    <xf numFmtId="0" fontId="28" fillId="5" borderId="11" xfId="0" applyFont="1" applyFill="1" applyBorder="1" applyAlignment="1">
      <alignment vertical="center" wrapText="1"/>
    </xf>
    <xf numFmtId="0" fontId="13" fillId="3" borderId="11" xfId="0" applyFont="1" applyFill="1" applyBorder="1" applyAlignment="1">
      <alignment vertical="center" wrapText="1"/>
    </xf>
    <xf numFmtId="0" fontId="28" fillId="5" borderId="1" xfId="0" applyFont="1" applyFill="1" applyBorder="1" applyAlignment="1">
      <alignment vertical="center" wrapText="1"/>
    </xf>
    <xf numFmtId="0" fontId="13" fillId="3" borderId="11" xfId="4" applyFont="1" applyFill="1" applyBorder="1" applyAlignment="1">
      <alignment vertical="center" wrapText="1"/>
    </xf>
    <xf numFmtId="0" fontId="29" fillId="0" borderId="0" xfId="0" applyFont="1"/>
    <xf numFmtId="0" fontId="29" fillId="0" borderId="0" xfId="0" applyFont="1" applyAlignment="1">
      <alignment horizontal="center"/>
    </xf>
    <xf numFmtId="9" fontId="15" fillId="6" borderId="11" xfId="0" applyNumberFormat="1" applyFont="1" applyFill="1" applyBorder="1" applyAlignment="1">
      <alignment horizontal="center" vertical="center"/>
    </xf>
    <xf numFmtId="9" fontId="14" fillId="6" borderId="11" xfId="0" applyNumberFormat="1" applyFont="1" applyFill="1" applyBorder="1" applyAlignment="1">
      <alignment horizontal="center" vertical="center"/>
    </xf>
    <xf numFmtId="0" fontId="13" fillId="0" borderId="11" xfId="0" applyFont="1" applyBorder="1" applyAlignment="1">
      <alignment vertical="center" wrapText="1"/>
    </xf>
    <xf numFmtId="9" fontId="14" fillId="5" borderId="11" xfId="0" applyNumberFormat="1" applyFont="1" applyFill="1" applyBorder="1" applyAlignment="1">
      <alignment horizontal="center" vertical="center"/>
    </xf>
    <xf numFmtId="9" fontId="15" fillId="5" borderId="11" xfId="0" applyNumberFormat="1" applyFont="1" applyFill="1" applyBorder="1" applyAlignment="1">
      <alignment horizontal="center" vertical="center"/>
    </xf>
    <xf numFmtId="166" fontId="15" fillId="3" borderId="11" xfId="1" applyNumberFormat="1" applyFont="1" applyFill="1" applyBorder="1" applyAlignment="1">
      <alignment horizontal="center" vertical="center" wrapText="1"/>
    </xf>
    <xf numFmtId="166" fontId="15" fillId="9" borderId="11" xfId="1" applyNumberFormat="1" applyFont="1" applyFill="1" applyBorder="1" applyAlignment="1">
      <alignment horizontal="center" vertical="center"/>
    </xf>
    <xf numFmtId="166" fontId="25" fillId="0" borderId="11" xfId="1" applyNumberFormat="1" applyFont="1" applyBorder="1" applyAlignment="1">
      <alignment vertical="center"/>
    </xf>
    <xf numFmtId="166" fontId="26" fillId="0" borderId="0" xfId="1" applyNumberFormat="1" applyFont="1" applyAlignment="1">
      <alignment horizontal="center" vertical="center"/>
    </xf>
    <xf numFmtId="166" fontId="15" fillId="6" borderId="11" xfId="1" quotePrefix="1" applyNumberFormat="1" applyFont="1" applyFill="1" applyBorder="1" applyAlignment="1">
      <alignment horizontal="right" vertical="center"/>
    </xf>
    <xf numFmtId="166" fontId="29" fillId="0" borderId="0" xfId="0" applyNumberFormat="1" applyFont="1"/>
    <xf numFmtId="0" fontId="30" fillId="2" borderId="11" xfId="0" applyFont="1" applyFill="1" applyBorder="1" applyAlignment="1">
      <alignment horizontal="center" vertical="center" wrapText="1"/>
    </xf>
    <xf numFmtId="0" fontId="29" fillId="0" borderId="0" xfId="0" applyFont="1" applyBorder="1"/>
    <xf numFmtId="0" fontId="24" fillId="3" borderId="11" xfId="0" applyFont="1" applyFill="1" applyBorder="1" applyAlignment="1">
      <alignment vertical="center"/>
    </xf>
    <xf numFmtId="166" fontId="29" fillId="0" borderId="0" xfId="1" applyNumberFormat="1" applyFont="1" applyBorder="1"/>
    <xf numFmtId="0" fontId="29" fillId="4" borderId="11" xfId="0" applyFont="1" applyFill="1" applyBorder="1" applyAlignment="1">
      <alignment vertical="center"/>
    </xf>
    <xf numFmtId="0" fontId="24" fillId="4" borderId="11" xfId="0" applyFont="1" applyFill="1" applyBorder="1" applyAlignment="1">
      <alignment horizontal="center" vertical="center"/>
    </xf>
    <xf numFmtId="41" fontId="24" fillId="4" borderId="11" xfId="0" applyNumberFormat="1" applyFont="1" applyFill="1" applyBorder="1" applyAlignment="1">
      <alignment vertical="center"/>
    </xf>
    <xf numFmtId="41" fontId="24" fillId="4" borderId="11" xfId="0" applyNumberFormat="1" applyFont="1" applyFill="1" applyBorder="1" applyAlignment="1">
      <alignment horizontal="center" vertical="center"/>
    </xf>
    <xf numFmtId="166" fontId="24" fillId="3" borderId="11" xfId="0" applyNumberFormat="1" applyFont="1" applyFill="1" applyBorder="1" applyAlignment="1">
      <alignment vertical="center"/>
    </xf>
    <xf numFmtId="0" fontId="24" fillId="3" borderId="11" xfId="0" applyFont="1" applyFill="1" applyBorder="1" applyAlignment="1">
      <alignment vertical="center" wrapText="1"/>
    </xf>
    <xf numFmtId="0" fontId="31" fillId="5" borderId="1" xfId="0" applyFont="1" applyFill="1" applyBorder="1" applyAlignment="1">
      <alignment horizontal="center" vertical="center" wrapText="1"/>
    </xf>
    <xf numFmtId="0" fontId="31" fillId="5" borderId="1" xfId="0" quotePrefix="1" applyFont="1" applyFill="1" applyBorder="1" applyAlignment="1">
      <alignment horizontal="center" vertical="center" wrapText="1"/>
    </xf>
    <xf numFmtId="0" fontId="31" fillId="5" borderId="1" xfId="0" applyFont="1" applyFill="1" applyBorder="1" applyAlignment="1">
      <alignment horizontal="left" vertical="center" wrapText="1"/>
    </xf>
    <xf numFmtId="0" fontId="31" fillId="5" borderId="11" xfId="0" applyFont="1" applyFill="1" applyBorder="1" applyAlignment="1">
      <alignment vertical="center" wrapText="1"/>
    </xf>
    <xf numFmtId="0" fontId="31" fillId="5" borderId="11" xfId="0" applyFont="1" applyFill="1" applyBorder="1" applyAlignment="1">
      <alignment horizontal="center" vertical="center" wrapText="1"/>
    </xf>
    <xf numFmtId="0" fontId="33" fillId="5" borderId="11" xfId="0" applyFont="1" applyFill="1" applyBorder="1" applyAlignment="1">
      <alignment horizontal="center" vertical="center"/>
    </xf>
    <xf numFmtId="41" fontId="31" fillId="5" borderId="1" xfId="2" applyFont="1" applyFill="1" applyBorder="1" applyAlignment="1">
      <alignment horizontal="center" vertical="center" wrapText="1"/>
    </xf>
    <xf numFmtId="166" fontId="24" fillId="5" borderId="1" xfId="0" applyNumberFormat="1" applyFont="1" applyFill="1" applyBorder="1" applyAlignment="1">
      <alignment horizontal="right" vertical="center"/>
    </xf>
    <xf numFmtId="166" fontId="24" fillId="5" borderId="1" xfId="0" applyNumberFormat="1" applyFont="1" applyFill="1" applyBorder="1" applyAlignment="1">
      <alignment horizontal="center" vertical="center"/>
    </xf>
    <xf numFmtId="166" fontId="34" fillId="5" borderId="1" xfId="0" applyNumberFormat="1" applyFont="1" applyFill="1" applyBorder="1" applyAlignment="1">
      <alignment horizontal="right" vertical="center"/>
    </xf>
    <xf numFmtId="0" fontId="31" fillId="6" borderId="11" xfId="0" applyFont="1" applyFill="1" applyBorder="1" applyAlignment="1">
      <alignment horizontal="center" vertical="center"/>
    </xf>
    <xf numFmtId="0" fontId="31" fillId="6" borderId="11" xfId="0" quotePrefix="1" applyFont="1" applyFill="1" applyBorder="1" applyAlignment="1">
      <alignment horizontal="center" vertical="center" wrapText="1"/>
    </xf>
    <xf numFmtId="0" fontId="31" fillId="6" borderId="11" xfId="0" applyFont="1" applyFill="1" applyBorder="1" applyAlignment="1">
      <alignment horizontal="center" vertical="center" wrapText="1"/>
    </xf>
    <xf numFmtId="0" fontId="25" fillId="6" borderId="11" xfId="0" applyFont="1" applyFill="1" applyBorder="1" applyAlignment="1">
      <alignment horizontal="left" vertical="center" wrapText="1"/>
    </xf>
    <xf numFmtId="0" fontId="25" fillId="6" borderId="11" xfId="0" quotePrefix="1" applyFont="1" applyFill="1" applyBorder="1" applyAlignment="1">
      <alignment vertical="center" wrapText="1"/>
    </xf>
    <xf numFmtId="0" fontId="25" fillId="6" borderId="11" xfId="0" applyFont="1" applyFill="1" applyBorder="1" applyAlignment="1">
      <alignment horizontal="center" vertical="center"/>
    </xf>
    <xf numFmtId="166" fontId="25" fillId="6" borderId="11" xfId="0" applyNumberFormat="1" applyFont="1" applyFill="1" applyBorder="1" applyAlignment="1">
      <alignment vertical="center"/>
    </xf>
    <xf numFmtId="166" fontId="25" fillId="6" borderId="11" xfId="0" applyNumberFormat="1" applyFont="1" applyFill="1" applyBorder="1" applyAlignment="1">
      <alignment horizontal="center" vertical="center"/>
    </xf>
    <xf numFmtId="166" fontId="25" fillId="6" borderId="11" xfId="0" applyNumberFormat="1" applyFont="1" applyFill="1" applyBorder="1" applyAlignment="1">
      <alignment horizontal="right" vertical="center"/>
    </xf>
    <xf numFmtId="166" fontId="31" fillId="6" borderId="11" xfId="0" applyNumberFormat="1" applyFont="1" applyFill="1" applyBorder="1" applyAlignment="1">
      <alignment horizontal="center" vertical="center"/>
    </xf>
    <xf numFmtId="0" fontId="24" fillId="3" borderId="11" xfId="0" applyFont="1" applyFill="1" applyBorder="1"/>
    <xf numFmtId="0" fontId="24" fillId="3" borderId="11" xfId="0" applyFont="1" applyFill="1" applyBorder="1" applyAlignment="1">
      <alignment horizontal="center" vertical="center"/>
    </xf>
    <xf numFmtId="0" fontId="24" fillId="3" borderId="11" xfId="0" quotePrefix="1"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11" xfId="0" quotePrefix="1" applyFont="1" applyFill="1" applyBorder="1" applyAlignment="1">
      <alignment vertical="center" wrapText="1"/>
    </xf>
    <xf numFmtId="166" fontId="24" fillId="3" borderId="11" xfId="1" applyNumberFormat="1" applyFont="1" applyFill="1" applyBorder="1" applyAlignment="1">
      <alignment horizontal="right" vertical="center"/>
    </xf>
    <xf numFmtId="166" fontId="24" fillId="0" borderId="11" xfId="1" applyNumberFormat="1" applyFont="1" applyBorder="1" applyAlignment="1">
      <alignment horizontal="right" vertical="center"/>
    </xf>
    <xf numFmtId="0" fontId="24" fillId="0" borderId="11" xfId="0" applyFont="1" applyBorder="1" applyAlignment="1">
      <alignment horizontal="center" vertical="center"/>
    </xf>
    <xf numFmtId="166" fontId="35" fillId="3" borderId="11" xfId="0" applyNumberFormat="1" applyFont="1" applyFill="1" applyBorder="1" applyAlignment="1">
      <alignment horizontal="right" vertical="center"/>
    </xf>
    <xf numFmtId="166" fontId="24" fillId="3" borderId="11" xfId="1" applyNumberFormat="1" applyFont="1" applyFill="1" applyBorder="1" applyAlignment="1">
      <alignment vertical="center"/>
    </xf>
    <xf numFmtId="0" fontId="24" fillId="3" borderId="11" xfId="0" quotePrefix="1" applyFont="1" applyFill="1" applyBorder="1" applyAlignment="1">
      <alignment horizontal="center" vertical="center"/>
    </xf>
    <xf numFmtId="49" fontId="24" fillId="3" borderId="11" xfId="0" applyNumberFormat="1" applyFont="1" applyFill="1" applyBorder="1" applyAlignment="1">
      <alignment horizontal="left" vertical="center" wrapText="1"/>
    </xf>
    <xf numFmtId="49" fontId="24" fillId="3" borderId="11" xfId="0" quotePrefix="1" applyNumberFormat="1" applyFont="1" applyFill="1" applyBorder="1" applyAlignment="1">
      <alignment horizontal="center" vertical="center" wrapText="1"/>
    </xf>
    <xf numFmtId="49" fontId="31" fillId="6" borderId="11" xfId="0" quotePrefix="1" applyNumberFormat="1" applyFont="1" applyFill="1" applyBorder="1" applyAlignment="1">
      <alignment horizontal="center" vertical="center" wrapText="1"/>
    </xf>
    <xf numFmtId="0" fontId="31" fillId="6" borderId="11" xfId="0" applyFont="1" applyFill="1" applyBorder="1" applyAlignment="1">
      <alignment horizontal="left" vertical="center" wrapText="1"/>
    </xf>
    <xf numFmtId="166" fontId="25" fillId="6" borderId="11" xfId="1" applyNumberFormat="1" applyFont="1" applyFill="1" applyBorder="1" applyAlignment="1">
      <alignment vertical="center"/>
    </xf>
    <xf numFmtId="166" fontId="25" fillId="6" borderId="11" xfId="1" applyNumberFormat="1" applyFont="1" applyFill="1" applyBorder="1" applyAlignment="1">
      <alignment horizontal="right" vertical="center"/>
    </xf>
    <xf numFmtId="166" fontId="25" fillId="6" borderId="11" xfId="1" applyNumberFormat="1" applyFont="1" applyFill="1" applyBorder="1" applyAlignment="1">
      <alignment horizontal="center" vertical="center"/>
    </xf>
    <xf numFmtId="166" fontId="31" fillId="6" borderId="11" xfId="1" applyNumberFormat="1" applyFont="1" applyFill="1" applyBorder="1" applyAlignment="1">
      <alignment horizontal="center" vertical="center"/>
    </xf>
    <xf numFmtId="166" fontId="31" fillId="6" borderId="11" xfId="1" applyNumberFormat="1" applyFont="1" applyFill="1" applyBorder="1" applyAlignment="1">
      <alignment horizontal="right" vertical="center"/>
    </xf>
    <xf numFmtId="49" fontId="24" fillId="3" borderId="11" xfId="0" applyNumberFormat="1" applyFont="1" applyFill="1" applyBorder="1" applyAlignment="1">
      <alignment horizontal="center" vertical="center" wrapText="1"/>
    </xf>
    <xf numFmtId="0" fontId="24" fillId="3" borderId="11" xfId="0" quotePrefix="1" applyFont="1" applyFill="1" applyBorder="1" applyAlignment="1">
      <alignment horizontal="left" vertical="center" wrapText="1"/>
    </xf>
    <xf numFmtId="0" fontId="24" fillId="3" borderId="11" xfId="0" applyFont="1" applyFill="1" applyBorder="1" applyAlignment="1">
      <alignment horizontal="left" vertical="center" wrapText="1"/>
    </xf>
    <xf numFmtId="166" fontId="24" fillId="3" borderId="11" xfId="1" applyNumberFormat="1" applyFont="1" applyFill="1" applyBorder="1" applyAlignment="1">
      <alignment horizontal="center" vertical="center"/>
    </xf>
    <xf numFmtId="49" fontId="31" fillId="6" borderId="11" xfId="0" quotePrefix="1" applyNumberFormat="1" applyFont="1" applyFill="1" applyBorder="1" applyAlignment="1">
      <alignment horizontal="left" vertical="center" wrapText="1"/>
    </xf>
    <xf numFmtId="49" fontId="31" fillId="6" borderId="11" xfId="0" applyNumberFormat="1" applyFont="1" applyFill="1" applyBorder="1" applyAlignment="1">
      <alignment horizontal="left" vertical="center" wrapText="1"/>
    </xf>
    <xf numFmtId="0" fontId="31" fillId="6" borderId="11" xfId="0" applyFont="1" applyFill="1" applyBorder="1" applyAlignment="1">
      <alignment vertical="center" wrapText="1"/>
    </xf>
    <xf numFmtId="166" fontId="31" fillId="6" borderId="11" xfId="1" applyNumberFormat="1" applyFont="1" applyFill="1" applyBorder="1" applyAlignment="1">
      <alignment vertical="center"/>
    </xf>
    <xf numFmtId="49" fontId="24" fillId="6" borderId="11" xfId="0" quotePrefix="1" applyNumberFormat="1" applyFont="1" applyFill="1" applyBorder="1" applyAlignment="1">
      <alignment horizontal="center" vertical="center" wrapText="1"/>
    </xf>
    <xf numFmtId="0" fontId="24" fillId="6" borderId="11" xfId="0" applyFont="1" applyFill="1" applyBorder="1" applyAlignment="1">
      <alignment horizontal="center" vertical="center"/>
    </xf>
    <xf numFmtId="166" fontId="24" fillId="6" borderId="11" xfId="1" applyNumberFormat="1" applyFont="1" applyFill="1" applyBorder="1" applyAlignment="1">
      <alignment vertical="center"/>
    </xf>
    <xf numFmtId="166" fontId="24" fillId="6" borderId="11" xfId="1" applyNumberFormat="1" applyFont="1" applyFill="1" applyBorder="1" applyAlignment="1">
      <alignment horizontal="center" vertical="center"/>
    </xf>
    <xf numFmtId="166" fontId="24" fillId="6" borderId="11" xfId="0" applyNumberFormat="1" applyFont="1" applyFill="1" applyBorder="1" applyAlignment="1">
      <alignment vertical="center"/>
    </xf>
    <xf numFmtId="166" fontId="24" fillId="6" borderId="11" xfId="0" applyNumberFormat="1" applyFont="1" applyFill="1" applyBorder="1" applyAlignment="1">
      <alignment horizontal="center" vertical="center"/>
    </xf>
    <xf numFmtId="0" fontId="31" fillId="3" borderId="11" xfId="0" applyFont="1" applyFill="1" applyBorder="1" applyAlignment="1">
      <alignment horizontal="center" vertical="center"/>
    </xf>
    <xf numFmtId="49" fontId="31" fillId="3" borderId="11" xfId="0" quotePrefix="1" applyNumberFormat="1" applyFont="1" applyFill="1" applyBorder="1" applyAlignment="1">
      <alignment horizontal="left" vertical="center" wrapText="1"/>
    </xf>
    <xf numFmtId="49" fontId="31" fillId="3" borderId="11" xfId="0" applyNumberFormat="1" applyFont="1" applyFill="1" applyBorder="1" applyAlignment="1">
      <alignment horizontal="left" vertical="center" wrapText="1"/>
    </xf>
    <xf numFmtId="166" fontId="24" fillId="3" borderId="11" xfId="1" quotePrefix="1" applyNumberFormat="1" applyFont="1" applyFill="1" applyBorder="1" applyAlignment="1">
      <alignment horizontal="right" vertical="center"/>
    </xf>
    <xf numFmtId="166" fontId="24" fillId="0" borderId="11" xfId="1" applyNumberFormat="1" applyFont="1" applyBorder="1" applyAlignment="1">
      <alignment horizontal="center" vertical="center"/>
    </xf>
    <xf numFmtId="0" fontId="31" fillId="6" borderId="11" xfId="0" quotePrefix="1" applyFont="1" applyFill="1" applyBorder="1" applyAlignment="1">
      <alignment vertical="center"/>
    </xf>
    <xf numFmtId="0" fontId="31" fillId="6" borderId="11" xfId="0" applyFont="1" applyFill="1" applyBorder="1" applyAlignment="1">
      <alignment vertical="center"/>
    </xf>
    <xf numFmtId="0" fontId="31" fillId="6" borderId="11" xfId="0" quotePrefix="1" applyFont="1" applyFill="1" applyBorder="1" applyAlignment="1">
      <alignment horizontal="left" vertical="center" wrapText="1"/>
    </xf>
    <xf numFmtId="166" fontId="24" fillId="3" borderId="28" xfId="1" applyNumberFormat="1" applyFont="1" applyFill="1" applyBorder="1" applyAlignment="1">
      <alignment vertical="center"/>
    </xf>
    <xf numFmtId="0" fontId="31" fillId="6" borderId="11" xfId="0" quotePrefix="1" applyFont="1" applyFill="1" applyBorder="1" applyAlignment="1">
      <alignment horizontal="center" vertical="center"/>
    </xf>
    <xf numFmtId="0" fontId="24" fillId="3" borderId="1" xfId="0" applyFont="1" applyFill="1" applyBorder="1" applyAlignment="1">
      <alignment horizontal="left" vertical="center" wrapText="1"/>
    </xf>
    <xf numFmtId="0" fontId="24" fillId="3" borderId="1" xfId="0" applyFont="1" applyFill="1" applyBorder="1" applyAlignment="1">
      <alignment horizontal="center" vertical="center"/>
    </xf>
    <xf numFmtId="166" fontId="25" fillId="6" borderId="11" xfId="1" applyNumberFormat="1" applyFont="1" applyFill="1" applyBorder="1" applyAlignment="1">
      <alignment vertical="center" wrapText="1"/>
    </xf>
    <xf numFmtId="166" fontId="24" fillId="0" borderId="11" xfId="1" quotePrefix="1" applyNumberFormat="1" applyFont="1" applyBorder="1" applyAlignment="1">
      <alignment horizontal="right" vertical="center"/>
    </xf>
    <xf numFmtId="49" fontId="31" fillId="4" borderId="1" xfId="0" applyNumberFormat="1" applyFont="1" applyFill="1" applyBorder="1" applyAlignment="1">
      <alignment horizontal="center" vertical="center" wrapText="1"/>
    </xf>
    <xf numFmtId="0" fontId="24" fillId="4" borderId="11" xfId="0" applyFont="1" applyFill="1" applyBorder="1" applyAlignment="1">
      <alignment vertical="center" wrapText="1"/>
    </xf>
    <xf numFmtId="166" fontId="24" fillId="0" borderId="1" xfId="1" applyNumberFormat="1" applyFont="1" applyBorder="1" applyAlignment="1">
      <alignment horizontal="right" vertical="center"/>
    </xf>
    <xf numFmtId="0" fontId="31" fillId="5" borderId="11" xfId="0" applyFont="1" applyFill="1" applyBorder="1" applyAlignment="1">
      <alignment horizontal="left" vertical="center" wrapText="1"/>
    </xf>
    <xf numFmtId="166" fontId="31" fillId="5" borderId="11" xfId="0" applyNumberFormat="1" applyFont="1" applyFill="1" applyBorder="1" applyAlignment="1">
      <alignment horizontal="center" vertical="center" wrapText="1"/>
    </xf>
    <xf numFmtId="166" fontId="31" fillId="5" borderId="11" xfId="1" applyNumberFormat="1" applyFont="1" applyFill="1" applyBorder="1" applyAlignment="1">
      <alignment horizontal="center" vertical="center"/>
    </xf>
    <xf numFmtId="0" fontId="31" fillId="5" borderId="11" xfId="0" applyFont="1" applyFill="1" applyBorder="1" applyAlignment="1">
      <alignment horizontal="center" vertical="center"/>
    </xf>
    <xf numFmtId="166" fontId="31" fillId="5" borderId="11" xfId="0" applyNumberFormat="1" applyFont="1" applyFill="1" applyBorder="1" applyAlignment="1">
      <alignment horizontal="right" vertical="center"/>
    </xf>
    <xf numFmtId="166" fontId="33" fillId="5" borderId="11" xfId="0" applyNumberFormat="1" applyFont="1" applyFill="1" applyBorder="1" applyAlignment="1">
      <alignment horizontal="right" vertical="center"/>
    </xf>
    <xf numFmtId="0" fontId="24" fillId="5" borderId="11" xfId="0" applyFont="1" applyFill="1" applyBorder="1" applyAlignment="1">
      <alignment horizontal="center" vertical="center"/>
    </xf>
    <xf numFmtId="166" fontId="31" fillId="6" borderId="11" xfId="0" applyNumberFormat="1" applyFont="1" applyFill="1" applyBorder="1" applyAlignment="1">
      <alignment horizontal="center" vertical="center" wrapText="1"/>
    </xf>
    <xf numFmtId="0" fontId="31" fillId="6" borderId="11" xfId="0" applyFont="1" applyFill="1" applyBorder="1" applyAlignment="1">
      <alignment horizontal="right" vertical="center"/>
    </xf>
    <xf numFmtId="166" fontId="24" fillId="3" borderId="11" xfId="0" applyNumberFormat="1" applyFont="1" applyFill="1" applyBorder="1" applyAlignment="1">
      <alignment horizontal="center" vertical="center" wrapText="1"/>
    </xf>
    <xf numFmtId="0" fontId="31" fillId="3" borderId="11" xfId="0" quotePrefix="1" applyFont="1" applyFill="1" applyBorder="1" applyAlignment="1">
      <alignment horizontal="right" vertical="center"/>
    </xf>
    <xf numFmtId="166" fontId="31" fillId="3" borderId="11" xfId="0" applyNumberFormat="1" applyFont="1" applyFill="1" applyBorder="1" applyAlignment="1">
      <alignment horizontal="right" vertical="center"/>
    </xf>
    <xf numFmtId="166" fontId="24" fillId="6" borderId="11" xfId="1" quotePrefix="1" applyNumberFormat="1" applyFont="1" applyFill="1" applyBorder="1" applyAlignment="1">
      <alignment horizontal="right" vertical="center"/>
    </xf>
    <xf numFmtId="166" fontId="24" fillId="6" borderId="11" xfId="1" quotePrefix="1" applyNumberFormat="1" applyFont="1" applyFill="1" applyBorder="1" applyAlignment="1">
      <alignment horizontal="center" vertical="center"/>
    </xf>
    <xf numFmtId="0" fontId="31" fillId="6" borderId="11" xfId="0" quotePrefix="1" applyFont="1" applyFill="1" applyBorder="1" applyAlignment="1">
      <alignment horizontal="right" vertical="center"/>
    </xf>
    <xf numFmtId="166" fontId="24" fillId="6" borderId="11" xfId="1" applyNumberFormat="1" applyFont="1" applyFill="1" applyBorder="1" applyAlignment="1">
      <alignment horizontal="right" vertical="center"/>
    </xf>
    <xf numFmtId="0" fontId="24" fillId="3" borderId="1" xfId="0" applyFont="1" applyFill="1" applyBorder="1" applyAlignment="1">
      <alignment horizontal="center" vertical="center" wrapText="1"/>
    </xf>
    <xf numFmtId="0" fontId="24" fillId="3" borderId="1" xfId="0" quotePrefix="1" applyFont="1" applyFill="1" applyBorder="1" applyAlignment="1">
      <alignment horizontal="center" vertical="center" wrapText="1"/>
    </xf>
    <xf numFmtId="0" fontId="31" fillId="3" borderId="1" xfId="0" quotePrefix="1" applyFont="1" applyFill="1" applyBorder="1" applyAlignment="1">
      <alignment horizontal="right" vertical="center"/>
    </xf>
    <xf numFmtId="166" fontId="24" fillId="3" borderId="1" xfId="1" applyNumberFormat="1" applyFont="1" applyFill="1" applyBorder="1" applyAlignment="1">
      <alignment horizontal="center" vertical="center"/>
    </xf>
    <xf numFmtId="166" fontId="24" fillId="0" borderId="1" xfId="1" applyNumberFormat="1" applyFont="1" applyBorder="1" applyAlignment="1">
      <alignment horizontal="center" vertical="center"/>
    </xf>
    <xf numFmtId="49" fontId="31" fillId="6" borderId="11" xfId="0" applyNumberFormat="1" applyFont="1" applyFill="1" applyBorder="1" applyAlignment="1">
      <alignment horizontal="center" vertical="center" wrapText="1"/>
    </xf>
    <xf numFmtId="166" fontId="31" fillId="6" borderId="11" xfId="0" applyNumberFormat="1" applyFont="1" applyFill="1" applyBorder="1" applyAlignment="1">
      <alignment horizontal="right" vertical="center"/>
    </xf>
    <xf numFmtId="166" fontId="31" fillId="6" borderId="11" xfId="0" applyNumberFormat="1" applyFont="1" applyFill="1" applyBorder="1" applyAlignment="1">
      <alignment vertical="center"/>
    </xf>
    <xf numFmtId="49" fontId="24" fillId="3" borderId="1" xfId="0" quotePrefix="1"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166" fontId="24" fillId="3" borderId="11" xfId="1" applyNumberFormat="1" applyFont="1" applyFill="1" applyBorder="1" applyAlignment="1">
      <alignment horizontal="right" vertical="center" wrapText="1"/>
    </xf>
    <xf numFmtId="49" fontId="31" fillId="5" borderId="11" xfId="0" quotePrefix="1" applyNumberFormat="1" applyFont="1" applyFill="1" applyBorder="1" applyAlignment="1">
      <alignment horizontal="center" vertical="center" wrapText="1"/>
    </xf>
    <xf numFmtId="49" fontId="31" fillId="5" borderId="11" xfId="0" applyNumberFormat="1" applyFont="1" applyFill="1" applyBorder="1" applyAlignment="1">
      <alignment horizontal="center" vertical="center" wrapText="1"/>
    </xf>
    <xf numFmtId="166" fontId="24" fillId="5" borderId="11" xfId="1" applyNumberFormat="1" applyFont="1" applyFill="1" applyBorder="1" applyAlignment="1">
      <alignment horizontal="center" vertical="center"/>
    </xf>
    <xf numFmtId="166" fontId="24" fillId="3" borderId="11" xfId="1" applyNumberFormat="1" applyFont="1" applyFill="1" applyBorder="1" applyAlignment="1">
      <alignment horizontal="center" vertical="center" wrapText="1"/>
    </xf>
    <xf numFmtId="166" fontId="24" fillId="3" borderId="12" xfId="1" applyNumberFormat="1" applyFont="1" applyFill="1" applyBorder="1" applyAlignment="1">
      <alignment horizontal="center" vertical="center" wrapText="1"/>
    </xf>
    <xf numFmtId="49" fontId="31" fillId="3" borderId="11" xfId="0" quotePrefix="1" applyNumberFormat="1" applyFont="1" applyFill="1" applyBorder="1" applyAlignment="1">
      <alignment horizontal="center" vertical="center" wrapText="1"/>
    </xf>
    <xf numFmtId="49" fontId="31" fillId="3" borderId="11" xfId="0" applyNumberFormat="1" applyFont="1" applyFill="1" applyBorder="1" applyAlignment="1">
      <alignment horizontal="center" vertical="center" wrapText="1"/>
    </xf>
    <xf numFmtId="49" fontId="31" fillId="3" borderId="12" xfId="0" quotePrefix="1" applyNumberFormat="1" applyFont="1" applyFill="1" applyBorder="1" applyAlignment="1">
      <alignment horizontal="center" vertical="center" wrapText="1"/>
    </xf>
    <xf numFmtId="166" fontId="24" fillId="3" borderId="11" xfId="1" quotePrefix="1" applyNumberFormat="1" applyFont="1" applyFill="1" applyBorder="1" applyAlignment="1">
      <alignment horizontal="right" vertical="center" wrapText="1"/>
    </xf>
    <xf numFmtId="166" fontId="31" fillId="6" borderId="11" xfId="1" applyNumberFormat="1" applyFont="1" applyFill="1" applyBorder="1" applyAlignment="1">
      <alignment horizontal="right" vertical="center" wrapText="1"/>
    </xf>
    <xf numFmtId="0" fontId="31" fillId="5" borderId="11" xfId="0" quotePrefix="1" applyFont="1" applyFill="1" applyBorder="1" applyAlignment="1">
      <alignment horizontal="center" vertical="center" wrapText="1"/>
    </xf>
    <xf numFmtId="166" fontId="24" fillId="5" borderId="11" xfId="0" applyNumberFormat="1" applyFont="1" applyFill="1" applyBorder="1" applyAlignment="1">
      <alignment vertical="center"/>
    </xf>
    <xf numFmtId="166" fontId="24" fillId="5" borderId="11" xfId="0" applyNumberFormat="1" applyFont="1" applyFill="1" applyBorder="1" applyAlignment="1">
      <alignment horizontal="right" vertical="center"/>
    </xf>
    <xf numFmtId="166" fontId="34" fillId="5" borderId="11" xfId="0" applyNumberFormat="1" applyFont="1" applyFill="1" applyBorder="1" applyAlignment="1">
      <alignment horizontal="right" vertical="center"/>
    </xf>
    <xf numFmtId="166" fontId="24" fillId="6" borderId="11" xfId="0" applyNumberFormat="1" applyFont="1" applyFill="1" applyBorder="1" applyAlignment="1">
      <alignment horizontal="right" vertical="center"/>
    </xf>
    <xf numFmtId="166" fontId="24" fillId="3" borderId="11" xfId="0" applyNumberFormat="1" applyFont="1" applyFill="1" applyBorder="1" applyAlignment="1">
      <alignment horizontal="center" vertical="center"/>
    </xf>
    <xf numFmtId="9" fontId="24" fillId="3" borderId="11" xfId="0" applyNumberFormat="1" applyFont="1" applyFill="1" applyBorder="1" applyAlignment="1">
      <alignment horizontal="center" vertical="center" wrapText="1"/>
    </xf>
    <xf numFmtId="166" fontId="31" fillId="5" borderId="11" xfId="0" applyNumberFormat="1" applyFont="1" applyFill="1" applyBorder="1" applyAlignment="1">
      <alignment vertical="center"/>
    </xf>
    <xf numFmtId="49" fontId="24" fillId="3" borderId="11" xfId="0" quotePrefix="1" applyNumberFormat="1" applyFont="1" applyFill="1" applyBorder="1" applyAlignment="1">
      <alignment vertical="center" wrapText="1"/>
    </xf>
    <xf numFmtId="166" fontId="31" fillId="5" borderId="11" xfId="1" applyNumberFormat="1"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11" xfId="0" applyFont="1" applyFill="1" applyBorder="1" applyAlignment="1">
      <alignment horizontal="center" vertical="center"/>
    </xf>
    <xf numFmtId="166" fontId="25" fillId="5" borderId="11" xfId="1" applyNumberFormat="1" applyFont="1" applyFill="1" applyBorder="1" applyAlignment="1">
      <alignment vertical="center"/>
    </xf>
    <xf numFmtId="166" fontId="25" fillId="5" borderId="11" xfId="1" applyNumberFormat="1" applyFont="1" applyFill="1" applyBorder="1" applyAlignment="1">
      <alignment horizontal="center" vertical="center"/>
    </xf>
    <xf numFmtId="166" fontId="25" fillId="5" borderId="11" xfId="1" applyNumberFormat="1" applyFont="1" applyFill="1" applyBorder="1" applyAlignment="1">
      <alignment horizontal="right" vertical="center"/>
    </xf>
    <xf numFmtId="166" fontId="38" fillId="5" borderId="11" xfId="1" applyNumberFormat="1" applyFont="1" applyFill="1" applyBorder="1" applyAlignment="1">
      <alignment horizontal="right" vertical="center"/>
    </xf>
    <xf numFmtId="0" fontId="24" fillId="6" borderId="11" xfId="0" applyFont="1" applyFill="1" applyBorder="1" applyAlignment="1">
      <alignment horizontal="center" vertical="center" wrapText="1"/>
    </xf>
    <xf numFmtId="0" fontId="31" fillId="3" borderId="11" xfId="0" applyFont="1" applyFill="1" applyBorder="1" applyAlignment="1">
      <alignment vertical="center" wrapText="1"/>
    </xf>
    <xf numFmtId="166" fontId="24" fillId="3" borderId="11" xfId="1" quotePrefix="1" applyNumberFormat="1" applyFont="1" applyFill="1" applyBorder="1" applyAlignment="1">
      <alignment horizontal="center" vertical="center"/>
    </xf>
    <xf numFmtId="0" fontId="24" fillId="3" borderId="1" xfId="0" applyFont="1" applyFill="1" applyBorder="1" applyAlignment="1">
      <alignment vertical="center" wrapText="1"/>
    </xf>
    <xf numFmtId="0" fontId="31" fillId="4" borderId="11" xfId="0" applyFont="1" applyFill="1" applyBorder="1" applyAlignment="1">
      <alignment vertical="top" wrapText="1"/>
    </xf>
    <xf numFmtId="49" fontId="31" fillId="4" borderId="1" xfId="0" quotePrefix="1" applyNumberFormat="1" applyFont="1" applyFill="1" applyBorder="1" applyAlignment="1">
      <alignment horizontal="center" vertical="center" wrapText="1"/>
    </xf>
    <xf numFmtId="0" fontId="31" fillId="4" borderId="11" xfId="0" applyFont="1" applyFill="1" applyBorder="1" applyAlignment="1">
      <alignment vertical="center" wrapText="1"/>
    </xf>
    <xf numFmtId="0" fontId="31" fillId="4" borderId="11" xfId="0" applyFont="1" applyFill="1" applyBorder="1" applyAlignment="1">
      <alignment horizontal="center" vertical="center"/>
    </xf>
    <xf numFmtId="166" fontId="24" fillId="4" borderId="11" xfId="0" applyNumberFormat="1" applyFont="1" applyFill="1" applyBorder="1" applyAlignment="1">
      <alignment vertical="center"/>
    </xf>
    <xf numFmtId="166" fontId="24" fillId="4" borderId="11" xfId="0" applyNumberFormat="1" applyFont="1" applyFill="1" applyBorder="1" applyAlignment="1">
      <alignment horizontal="center" vertical="center"/>
    </xf>
    <xf numFmtId="49" fontId="31" fillId="5" borderId="12" xfId="0" quotePrefix="1" applyNumberFormat="1" applyFont="1" applyFill="1" applyBorder="1" applyAlignment="1">
      <alignment horizontal="center" vertical="center" wrapText="1"/>
    </xf>
    <xf numFmtId="49" fontId="31" fillId="5" borderId="12" xfId="0" applyNumberFormat="1" applyFont="1" applyFill="1" applyBorder="1" applyAlignment="1">
      <alignment horizontal="center" vertical="center" wrapText="1"/>
    </xf>
    <xf numFmtId="0" fontId="31" fillId="5" borderId="12" xfId="0" applyFont="1" applyFill="1" applyBorder="1" applyAlignment="1">
      <alignment horizontal="left" vertical="center" wrapText="1"/>
    </xf>
    <xf numFmtId="0" fontId="25" fillId="5" borderId="11" xfId="0" applyFont="1" applyFill="1" applyBorder="1" applyAlignment="1">
      <alignment vertical="center" wrapText="1"/>
    </xf>
    <xf numFmtId="166" fontId="25" fillId="5" borderId="11" xfId="1" applyNumberFormat="1" applyFont="1" applyFill="1" applyBorder="1" applyAlignment="1">
      <alignment horizontal="center" vertical="center" wrapText="1"/>
    </xf>
    <xf numFmtId="166" fontId="25" fillId="5" borderId="11" xfId="0" applyNumberFormat="1" applyFont="1" applyFill="1" applyBorder="1" applyAlignment="1">
      <alignment vertical="center"/>
    </xf>
    <xf numFmtId="166" fontId="25" fillId="5" borderId="11" xfId="0" applyNumberFormat="1" applyFont="1" applyFill="1" applyBorder="1" applyAlignment="1">
      <alignment horizontal="right" vertical="center"/>
    </xf>
    <xf numFmtId="0" fontId="31" fillId="4" borderId="1" xfId="0" applyFont="1" applyFill="1" applyBorder="1" applyAlignment="1">
      <alignment vertical="center" wrapText="1"/>
    </xf>
    <xf numFmtId="49" fontId="31" fillId="4" borderId="11" xfId="0" applyNumberFormat="1" applyFont="1" applyFill="1" applyBorder="1" applyAlignment="1">
      <alignment horizontal="center" vertical="center" wrapText="1"/>
    </xf>
    <xf numFmtId="49" fontId="31" fillId="4" borderId="11" xfId="0" quotePrefix="1" applyNumberFormat="1" applyFont="1" applyFill="1" applyBorder="1" applyAlignment="1">
      <alignment horizontal="center" vertical="center" wrapText="1"/>
    </xf>
    <xf numFmtId="166" fontId="31" fillId="6" borderId="11" xfId="1" applyNumberFormat="1" applyFont="1" applyFill="1" applyBorder="1" applyAlignment="1">
      <alignment horizontal="center" vertical="center" wrapText="1"/>
    </xf>
    <xf numFmtId="166" fontId="31" fillId="3" borderId="11" xfId="0" quotePrefix="1" applyNumberFormat="1" applyFont="1" applyFill="1" applyBorder="1" applyAlignment="1">
      <alignment horizontal="right" vertical="center"/>
    </xf>
    <xf numFmtId="166" fontId="24" fillId="3" borderId="11" xfId="0" applyNumberFormat="1" applyFont="1" applyFill="1" applyBorder="1" applyAlignment="1">
      <alignment horizontal="right" vertical="center"/>
    </xf>
    <xf numFmtId="166" fontId="24" fillId="3" borderId="11" xfId="0" applyNumberFormat="1" applyFont="1" applyFill="1" applyBorder="1" applyAlignment="1">
      <alignment horizontal="left" vertical="center" wrapText="1"/>
    </xf>
    <xf numFmtId="4" fontId="25" fillId="5" borderId="11" xfId="3" applyNumberFormat="1" applyFont="1" applyFill="1" applyBorder="1" applyAlignment="1">
      <alignment horizontal="center" vertical="center" wrapText="1"/>
    </xf>
    <xf numFmtId="3" fontId="31" fillId="6" borderId="11" xfId="3" applyNumberFormat="1" applyFont="1" applyFill="1" applyBorder="1" applyAlignment="1">
      <alignment horizontal="center" vertical="center" wrapText="1"/>
    </xf>
    <xf numFmtId="43" fontId="24" fillId="3" borderId="11" xfId="1" applyNumberFormat="1" applyFont="1" applyFill="1" applyBorder="1" applyAlignment="1">
      <alignment horizontal="right" vertical="center"/>
    </xf>
    <xf numFmtId="0" fontId="24" fillId="3" borderId="1" xfId="0" quotePrefix="1" applyFont="1" applyFill="1" applyBorder="1" applyAlignment="1">
      <alignment horizontal="center" vertical="center"/>
    </xf>
    <xf numFmtId="0" fontId="24" fillId="3" borderId="0" xfId="0" applyFont="1" applyFill="1" applyBorder="1" applyAlignment="1">
      <alignment vertical="center" wrapText="1"/>
    </xf>
    <xf numFmtId="166" fontId="24" fillId="3" borderId="1" xfId="1" applyNumberFormat="1" applyFont="1" applyFill="1" applyBorder="1" applyAlignment="1">
      <alignment horizontal="right" vertical="center"/>
    </xf>
    <xf numFmtId="4" fontId="31" fillId="6" borderId="11" xfId="3" applyNumberFormat="1" applyFont="1" applyFill="1" applyBorder="1" applyAlignment="1">
      <alignment horizontal="center" vertical="center" wrapText="1"/>
    </xf>
    <xf numFmtId="166" fontId="24" fillId="3" borderId="1" xfId="1" applyNumberFormat="1" applyFont="1" applyFill="1" applyBorder="1" applyAlignment="1">
      <alignment horizontal="center" vertical="center" wrapText="1"/>
    </xf>
    <xf numFmtId="0" fontId="31" fillId="5" borderId="1" xfId="0" quotePrefix="1" applyFont="1" applyFill="1" applyBorder="1" applyAlignment="1">
      <alignment vertical="center" wrapText="1"/>
    </xf>
    <xf numFmtId="0" fontId="31" fillId="5" borderId="1" xfId="0" applyFont="1" applyFill="1" applyBorder="1" applyAlignment="1">
      <alignment vertical="center" wrapText="1"/>
    </xf>
    <xf numFmtId="166" fontId="25" fillId="5" borderId="11" xfId="0" applyNumberFormat="1" applyFont="1" applyFill="1" applyBorder="1" applyAlignment="1">
      <alignment horizontal="center" vertical="center"/>
    </xf>
    <xf numFmtId="0" fontId="24" fillId="3" borderId="1" xfId="0" quotePrefix="1" applyFont="1" applyFill="1" applyBorder="1" applyAlignment="1">
      <alignment vertical="center" wrapText="1"/>
    </xf>
    <xf numFmtId="166" fontId="24" fillId="3" borderId="1" xfId="1" applyNumberFormat="1" applyFont="1" applyFill="1" applyBorder="1" applyAlignment="1">
      <alignment vertical="center" wrapText="1"/>
    </xf>
    <xf numFmtId="166" fontId="24" fillId="0" borderId="1" xfId="1" applyNumberFormat="1" applyFont="1" applyBorder="1" applyAlignment="1">
      <alignment vertical="center"/>
    </xf>
    <xf numFmtId="0" fontId="24" fillId="3" borderId="11" xfId="4" applyFont="1" applyFill="1" applyBorder="1" applyAlignment="1">
      <alignment vertical="center" wrapText="1"/>
    </xf>
    <xf numFmtId="166" fontId="29" fillId="0" borderId="0" xfId="1" applyNumberFormat="1" applyFont="1"/>
    <xf numFmtId="0" fontId="29" fillId="4" borderId="11" xfId="0" quotePrefix="1" applyFont="1" applyFill="1" applyBorder="1" applyAlignment="1">
      <alignment vertical="center"/>
    </xf>
    <xf numFmtId="0" fontId="3" fillId="0" borderId="0" xfId="43"/>
    <xf numFmtId="0" fontId="3" fillId="0" borderId="0" xfId="43" applyAlignment="1">
      <alignment vertical="center"/>
    </xf>
    <xf numFmtId="0" fontId="41" fillId="0" borderId="11" xfId="43" applyFont="1" applyBorder="1" applyAlignment="1">
      <alignment horizontal="center" vertical="center" wrapText="1"/>
    </xf>
    <xf numFmtId="0" fontId="42" fillId="0" borderId="11" xfId="0" applyFont="1" applyBorder="1" applyAlignment="1">
      <alignment horizontal="justify" vertical="center" wrapText="1"/>
    </xf>
    <xf numFmtId="0" fontId="42" fillId="0" borderId="11" xfId="0" applyFont="1" applyBorder="1" applyAlignment="1">
      <alignment horizontal="center" vertical="center" wrapText="1"/>
    </xf>
    <xf numFmtId="0" fontId="42" fillId="0" borderId="11" xfId="0" applyFont="1" applyBorder="1" applyAlignment="1">
      <alignment vertical="center" wrapText="1"/>
    </xf>
    <xf numFmtId="0" fontId="41" fillId="0" borderId="11" xfId="43" applyFont="1" applyBorder="1" applyAlignment="1">
      <alignment horizontal="center" vertical="center"/>
    </xf>
    <xf numFmtId="0" fontId="39" fillId="0" borderId="14" xfId="43" applyFont="1" applyBorder="1" applyAlignment="1">
      <alignment horizontal="center"/>
    </xf>
    <xf numFmtId="0" fontId="41" fillId="2" borderId="11" xfId="43" applyFont="1" applyFill="1" applyBorder="1" applyAlignment="1">
      <alignment horizontal="center" wrapText="1"/>
    </xf>
    <xf numFmtId="0" fontId="41" fillId="2" borderId="11" xfId="43" applyFont="1" applyFill="1" applyBorder="1" applyAlignment="1">
      <alignment horizontal="center" vertical="center" wrapText="1"/>
    </xf>
    <xf numFmtId="0" fontId="42" fillId="2" borderId="11" xfId="0" applyFont="1" applyFill="1" applyBorder="1" applyAlignment="1">
      <alignment vertical="center" wrapText="1"/>
    </xf>
    <xf numFmtId="0" fontId="42" fillId="2" borderId="11" xfId="0" applyFont="1" applyFill="1" applyBorder="1" applyAlignment="1">
      <alignment horizontal="center" vertical="center" wrapText="1"/>
    </xf>
    <xf numFmtId="0" fontId="3" fillId="0" borderId="11" xfId="43" applyBorder="1"/>
    <xf numFmtId="0" fontId="3" fillId="2" borderId="11" xfId="43" applyFill="1" applyBorder="1"/>
    <xf numFmtId="0" fontId="29" fillId="3" borderId="11" xfId="0" applyFont="1" applyFill="1" applyBorder="1" applyAlignment="1">
      <alignment horizontal="center" vertical="center" wrapText="1"/>
    </xf>
    <xf numFmtId="3" fontId="42" fillId="0" borderId="11" xfId="0" applyNumberFormat="1" applyFont="1" applyBorder="1" applyAlignment="1">
      <alignment horizontal="center" vertical="center" wrapText="1"/>
    </xf>
    <xf numFmtId="3" fontId="29" fillId="3" borderId="11" xfId="0" applyNumberFormat="1" applyFont="1" applyFill="1" applyBorder="1" applyAlignment="1">
      <alignment horizontal="center" vertical="center" wrapText="1"/>
    </xf>
    <xf numFmtId="3" fontId="42" fillId="2" borderId="11" xfId="0" applyNumberFormat="1" applyFont="1" applyFill="1" applyBorder="1" applyAlignment="1">
      <alignment horizontal="center" vertical="center" wrapText="1"/>
    </xf>
    <xf numFmtId="3" fontId="29" fillId="2" borderId="11" xfId="0" applyNumberFormat="1" applyFont="1" applyFill="1" applyBorder="1" applyAlignment="1">
      <alignment horizontal="center" vertical="center" wrapText="1"/>
    </xf>
    <xf numFmtId="4" fontId="24" fillId="3" borderId="11" xfId="0" applyNumberFormat="1" applyFont="1" applyFill="1" applyBorder="1" applyAlignment="1">
      <alignment horizontal="center" vertical="center" wrapText="1"/>
    </xf>
    <xf numFmtId="4" fontId="24" fillId="2" borderId="11" xfId="0" applyNumberFormat="1" applyFont="1" applyFill="1" applyBorder="1" applyAlignment="1">
      <alignment horizontal="center" vertical="center" wrapText="1"/>
    </xf>
    <xf numFmtId="0" fontId="42" fillId="3" borderId="11"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1" xfId="0" applyBorder="1"/>
    <xf numFmtId="0" fontId="23" fillId="0" borderId="11" xfId="0" applyFont="1" applyBorder="1" applyAlignment="1">
      <alignment horizontal="center" vertical="center"/>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28" fillId="2" borderId="11" xfId="0" quotePrefix="1" applyFont="1" applyFill="1" applyBorder="1" applyAlignment="1">
      <alignment horizontal="center"/>
    </xf>
    <xf numFmtId="0" fontId="28" fillId="2" borderId="11" xfId="0" quotePrefix="1" applyFont="1" applyFill="1" applyBorder="1" applyAlignment="1">
      <alignment horizontal="center" vertical="center" wrapText="1"/>
    </xf>
    <xf numFmtId="0" fontId="44" fillId="0" borderId="0" xfId="0" applyFont="1" applyAlignment="1"/>
    <xf numFmtId="0" fontId="11" fillId="0" borderId="0" xfId="0" applyFont="1"/>
    <xf numFmtId="0" fontId="43" fillId="0" borderId="0" xfId="0" applyFont="1"/>
    <xf numFmtId="0" fontId="32" fillId="0" borderId="0" xfId="0" applyFont="1"/>
    <xf numFmtId="0" fontId="44" fillId="0" borderId="0" xfId="0" applyFont="1" applyAlignment="1">
      <alignment horizontal="center"/>
    </xf>
    <xf numFmtId="0" fontId="14" fillId="9" borderId="11" xfId="0" applyFont="1" applyFill="1" applyBorder="1" applyAlignment="1">
      <alignment horizontal="center"/>
    </xf>
    <xf numFmtId="0" fontId="15" fillId="9" borderId="1" xfId="0" applyFont="1" applyFill="1" applyBorder="1" applyAlignment="1">
      <alignment horizontal="center" vertical="center"/>
    </xf>
    <xf numFmtId="0" fontId="23" fillId="7" borderId="16" xfId="0" applyFont="1" applyFill="1" applyBorder="1" applyAlignment="1">
      <alignment horizontal="center" vertical="center"/>
    </xf>
    <xf numFmtId="0" fontId="23" fillId="7" borderId="23" xfId="0" applyFont="1" applyFill="1" applyBorder="1" applyAlignment="1">
      <alignment horizontal="center" vertical="center"/>
    </xf>
    <xf numFmtId="0" fontId="23" fillId="7" borderId="11" xfId="0" applyFont="1" applyFill="1" applyBorder="1" applyAlignment="1">
      <alignment horizontal="center" vertical="center"/>
    </xf>
    <xf numFmtId="0" fontId="0" fillId="0" borderId="11" xfId="0" applyBorder="1" applyAlignment="1">
      <alignment horizontal="center"/>
    </xf>
    <xf numFmtId="166" fontId="24" fillId="3" borderId="11" xfId="1"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0" fontId="24" fillId="3" borderId="1" xfId="0" applyFont="1" applyFill="1" applyBorder="1" applyAlignment="1">
      <alignment horizontal="left" vertical="center" wrapText="1"/>
    </xf>
    <xf numFmtId="166" fontId="24" fillId="0" borderId="11" xfId="1" applyNumberFormat="1" applyFont="1" applyBorder="1" applyAlignment="1">
      <alignment horizontal="right" vertical="center"/>
    </xf>
    <xf numFmtId="166" fontId="24" fillId="3" borderId="1" xfId="1" applyNumberFormat="1" applyFont="1" applyFill="1" applyBorder="1" applyAlignment="1">
      <alignment horizontal="center" vertical="center" wrapText="1"/>
    </xf>
    <xf numFmtId="0" fontId="24" fillId="3" borderId="1" xfId="0" quotePrefix="1" applyFont="1" applyFill="1" applyBorder="1" applyAlignment="1">
      <alignment horizontal="center" vertical="center" wrapText="1"/>
    </xf>
    <xf numFmtId="166" fontId="24" fillId="3" borderId="1" xfId="1" applyNumberFormat="1" applyFont="1" applyFill="1" applyBorder="1" applyAlignment="1">
      <alignment horizontal="right" vertical="center"/>
    </xf>
    <xf numFmtId="166" fontId="24" fillId="0" borderId="1" xfId="1" applyNumberFormat="1" applyFont="1" applyBorder="1" applyAlignment="1">
      <alignment horizontal="right" vertical="center"/>
    </xf>
    <xf numFmtId="166" fontId="25" fillId="5" borderId="11" xfId="0" applyNumberFormat="1" applyFont="1" applyFill="1" applyBorder="1" applyAlignment="1">
      <alignment horizontal="right" vertical="center"/>
    </xf>
    <xf numFmtId="166" fontId="25" fillId="5" borderId="11" xfId="0" applyNumberFormat="1" applyFont="1" applyFill="1" applyBorder="1" applyAlignment="1">
      <alignment horizontal="center" vertical="center"/>
    </xf>
    <xf numFmtId="0" fontId="25" fillId="5" borderId="11" xfId="0" applyFont="1" applyFill="1" applyBorder="1" applyAlignment="1">
      <alignment horizontal="center" vertical="center"/>
    </xf>
    <xf numFmtId="166" fontId="24" fillId="3" borderId="11" xfId="1" applyNumberFormat="1" applyFont="1" applyFill="1" applyBorder="1" applyAlignment="1">
      <alignment horizontal="right" vertical="center"/>
    </xf>
    <xf numFmtId="166" fontId="24" fillId="3" borderId="1" xfId="1" quotePrefix="1" applyNumberFormat="1" applyFont="1" applyFill="1" applyBorder="1" applyAlignment="1">
      <alignment horizontal="right" vertical="center"/>
    </xf>
    <xf numFmtId="0" fontId="24" fillId="3" borderId="11" xfId="0" applyFont="1" applyFill="1" applyBorder="1" applyAlignment="1">
      <alignment horizontal="center" vertical="center"/>
    </xf>
    <xf numFmtId="166" fontId="14" fillId="3" borderId="1" xfId="0" applyNumberFormat="1" applyFont="1" applyFill="1" applyBorder="1" applyAlignment="1">
      <alignment horizontal="center" vertical="center"/>
    </xf>
    <xf numFmtId="166" fontId="14" fillId="5" borderId="11" xfId="0" applyNumberFormat="1" applyFont="1" applyFill="1" applyBorder="1" applyAlignment="1">
      <alignment horizontal="center" vertical="center"/>
    </xf>
    <xf numFmtId="43" fontId="14" fillId="3" borderId="11" xfId="1" applyNumberFormat="1" applyFont="1" applyFill="1" applyBorder="1" applyAlignment="1">
      <alignment vertical="center"/>
    </xf>
    <xf numFmtId="43" fontId="14" fillId="3" borderId="1" xfId="1" applyNumberFormat="1" applyFont="1" applyFill="1" applyBorder="1" applyAlignment="1">
      <alignment horizontal="center" vertical="center" wrapText="1"/>
    </xf>
    <xf numFmtId="166" fontId="15" fillId="4" borderId="11" xfId="0" applyNumberFormat="1" applyFont="1" applyFill="1" applyBorder="1" applyAlignment="1">
      <alignment vertical="center"/>
    </xf>
    <xf numFmtId="0" fontId="15" fillId="4" borderId="11" xfId="0" quotePrefix="1" applyFont="1" applyFill="1" applyBorder="1" applyAlignment="1">
      <alignment vertical="center"/>
    </xf>
    <xf numFmtId="0" fontId="15" fillId="4" borderId="11" xfId="0" applyFont="1" applyFill="1" applyBorder="1" applyAlignment="1">
      <alignment vertical="center"/>
    </xf>
    <xf numFmtId="0" fontId="15" fillId="4" borderId="7" xfId="0" applyFont="1" applyFill="1" applyBorder="1" applyAlignment="1">
      <alignment vertical="center"/>
    </xf>
    <xf numFmtId="41" fontId="15" fillId="4" borderId="11" xfId="0" applyNumberFormat="1" applyFont="1" applyFill="1" applyBorder="1" applyAlignment="1">
      <alignment vertical="center"/>
    </xf>
    <xf numFmtId="166" fontId="30" fillId="2" borderId="11" xfId="1" applyNumberFormat="1" applyFont="1" applyFill="1" applyBorder="1" applyAlignment="1">
      <alignment horizontal="center" vertical="center" wrapText="1"/>
    </xf>
    <xf numFmtId="166" fontId="31" fillId="5" borderId="11" xfId="1" applyNumberFormat="1" applyFont="1" applyFill="1" applyBorder="1" applyAlignment="1">
      <alignment vertical="center"/>
    </xf>
    <xf numFmtId="166" fontId="29" fillId="0" borderId="0" xfId="1" applyNumberFormat="1" applyFont="1" applyAlignment="1">
      <alignment horizontal="center" vertical="center"/>
    </xf>
    <xf numFmtId="166" fontId="29" fillId="0" borderId="0" xfId="1" applyNumberFormat="1" applyFont="1" applyAlignment="1">
      <alignment vertical="center"/>
    </xf>
    <xf numFmtId="0" fontId="23" fillId="0" borderId="11" xfId="0" applyFont="1" applyBorder="1" applyAlignment="1">
      <alignment horizontal="left" vertical="center" wrapText="1"/>
    </xf>
    <xf numFmtId="0" fontId="23" fillId="0" borderId="11" xfId="0" applyFont="1" applyBorder="1" applyAlignment="1">
      <alignment horizontal="center"/>
    </xf>
    <xf numFmtId="0" fontId="16" fillId="3" borderId="1" xfId="0" applyFont="1" applyFill="1" applyBorder="1" applyAlignment="1">
      <alignment vertical="center" wrapText="1"/>
    </xf>
    <xf numFmtId="0" fontId="16" fillId="3" borderId="11" xfId="0" applyFont="1" applyFill="1" applyBorder="1" applyAlignment="1">
      <alignment horizontal="left" vertical="center" wrapText="1"/>
    </xf>
    <xf numFmtId="0" fontId="22" fillId="0" borderId="11" xfId="0" applyFont="1" applyBorder="1" applyAlignment="1">
      <alignment horizontal="center" vertical="center" wrapText="1"/>
    </xf>
    <xf numFmtId="41" fontId="22" fillId="0" borderId="11" xfId="2" applyFont="1" applyBorder="1" applyAlignment="1">
      <alignment horizontal="center" vertical="center" wrapText="1"/>
    </xf>
    <xf numFmtId="41" fontId="23" fillId="0" borderId="11" xfId="2" applyFont="1" applyBorder="1" applyAlignment="1">
      <alignment horizontal="center" vertical="center" wrapText="1"/>
    </xf>
    <xf numFmtId="0" fontId="3" fillId="3" borderId="11" xfId="0" applyFont="1" applyFill="1" applyBorder="1" applyAlignment="1">
      <alignment vertical="center" wrapText="1"/>
    </xf>
    <xf numFmtId="0" fontId="29" fillId="0" borderId="11" xfId="0" applyFont="1" applyBorder="1"/>
    <xf numFmtId="166" fontId="29" fillId="0" borderId="11" xfId="1" applyNumberFormat="1" applyFont="1" applyBorder="1" applyAlignment="1">
      <alignment vertical="center"/>
    </xf>
    <xf numFmtId="166" fontId="24" fillId="3" borderId="11" xfId="1" applyNumberFormat="1" applyFont="1" applyFill="1" applyBorder="1" applyAlignment="1">
      <alignment horizontal="center" vertical="center" wrapText="1"/>
    </xf>
    <xf numFmtId="166" fontId="24" fillId="3" borderId="11" xfId="1" applyNumberFormat="1" applyFont="1" applyFill="1" applyBorder="1" applyAlignment="1">
      <alignment horizontal="right" vertical="center" wrapText="1"/>
    </xf>
    <xf numFmtId="166" fontId="24" fillId="3" borderId="1" xfId="1" applyNumberFormat="1" applyFont="1" applyFill="1" applyBorder="1" applyAlignment="1">
      <alignment horizontal="center" vertical="center"/>
    </xf>
    <xf numFmtId="0" fontId="24" fillId="3" borderId="1" xfId="0" applyFont="1" applyFill="1" applyBorder="1" applyAlignment="1">
      <alignment horizontal="center" vertical="center" wrapText="1"/>
    </xf>
    <xf numFmtId="166" fontId="25" fillId="5" borderId="11" xfId="0" applyNumberFormat="1" applyFont="1" applyFill="1" applyBorder="1" applyAlignment="1">
      <alignment horizontal="right" vertical="center"/>
    </xf>
    <xf numFmtId="166" fontId="24" fillId="3" borderId="12" xfId="1" applyNumberFormat="1" applyFont="1" applyFill="1" applyBorder="1" applyAlignment="1">
      <alignment horizontal="right" vertical="center" wrapText="1"/>
    </xf>
    <xf numFmtId="0" fontId="24" fillId="3" borderId="11" xfId="0" applyFont="1" applyFill="1" applyBorder="1" applyAlignment="1">
      <alignment horizontal="center" vertical="center"/>
    </xf>
    <xf numFmtId="0" fontId="24" fillId="3" borderId="1" xfId="0" applyFont="1" applyFill="1" applyBorder="1" applyAlignment="1">
      <alignment horizontal="center" vertical="center"/>
    </xf>
    <xf numFmtId="0" fontId="44" fillId="0" borderId="0" xfId="0" applyFont="1" applyAlignment="1">
      <alignment horizontal="center"/>
    </xf>
    <xf numFmtId="0" fontId="39" fillId="0" borderId="0" xfId="43" applyFont="1" applyBorder="1" applyAlignment="1">
      <alignment horizontal="center"/>
    </xf>
    <xf numFmtId="0" fontId="16" fillId="0" borderId="11" xfId="43" applyFont="1" applyBorder="1" applyAlignment="1">
      <alignment horizontal="center" vertical="center" wrapText="1"/>
    </xf>
    <xf numFmtId="0" fontId="40" fillId="0" borderId="11" xfId="43" applyFont="1" applyBorder="1" applyAlignment="1">
      <alignment horizontal="center" vertical="center" wrapText="1"/>
    </xf>
    <xf numFmtId="0" fontId="28" fillId="5" borderId="11" xfId="0" applyFont="1" applyFill="1" applyBorder="1" applyAlignment="1">
      <alignment horizontal="left" vertical="center" wrapText="1"/>
    </xf>
    <xf numFmtId="166" fontId="15" fillId="5" borderId="11" xfId="0" applyNumberFormat="1" applyFont="1" applyFill="1" applyBorder="1" applyAlignment="1">
      <alignment horizontal="center" vertical="center"/>
    </xf>
    <xf numFmtId="0" fontId="15" fillId="5" borderId="11" xfId="0" applyFont="1" applyFill="1" applyBorder="1" applyAlignment="1">
      <alignment horizontal="center" vertical="center"/>
    </xf>
    <xf numFmtId="0" fontId="25" fillId="0" borderId="11" xfId="0" applyFont="1" applyBorder="1" applyAlignment="1">
      <alignment horizontal="center" vertical="center"/>
    </xf>
    <xf numFmtId="0" fontId="28" fillId="5" borderId="4" xfId="0" applyFont="1" applyFill="1" applyBorder="1" applyAlignment="1">
      <alignment horizontal="left" vertical="center" wrapText="1"/>
    </xf>
    <xf numFmtId="166" fontId="15" fillId="5" borderId="11" xfId="1" applyNumberFormat="1" applyFont="1" applyFill="1" applyBorder="1" applyAlignment="1">
      <alignment horizontal="center" vertical="center"/>
    </xf>
    <xf numFmtId="0" fontId="15" fillId="5" borderId="11" xfId="0" applyFont="1" applyFill="1" applyBorder="1" applyAlignment="1">
      <alignment horizontal="center" vertical="center" wrapText="1"/>
    </xf>
    <xf numFmtId="49" fontId="15" fillId="5" borderId="11" xfId="0" applyNumberFormat="1" applyFont="1" applyFill="1" applyBorder="1" applyAlignment="1">
      <alignment horizontal="center" vertical="center" wrapText="1"/>
    </xf>
    <xf numFmtId="0" fontId="14" fillId="5" borderId="11" xfId="0" applyFont="1" applyFill="1" applyBorder="1" applyAlignment="1">
      <alignment horizontal="center" vertical="center"/>
    </xf>
    <xf numFmtId="0" fontId="15" fillId="5" borderId="11"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5" fillId="3" borderId="11" xfId="0" applyFont="1" applyFill="1" applyBorder="1" applyAlignment="1">
      <alignment horizontal="center" vertical="center" wrapText="1"/>
    </xf>
    <xf numFmtId="0" fontId="15" fillId="9" borderId="5" xfId="0" applyFont="1" applyFill="1" applyBorder="1" applyAlignment="1">
      <alignment horizontal="center" vertical="center"/>
    </xf>
    <xf numFmtId="0" fontId="15" fillId="3" borderId="5" xfId="0" applyFont="1" applyFill="1" applyBorder="1" applyAlignment="1">
      <alignment horizontal="center" vertical="center" wrapText="1"/>
    </xf>
    <xf numFmtId="166" fontId="31" fillId="5" borderId="1" xfId="0" applyNumberFormat="1" applyFont="1" applyFill="1" applyBorder="1" applyAlignment="1">
      <alignment vertical="center"/>
    </xf>
    <xf numFmtId="166" fontId="31" fillId="5" borderId="12" xfId="0" applyNumberFormat="1" applyFont="1" applyFill="1" applyBorder="1" applyAlignment="1">
      <alignment vertical="center"/>
    </xf>
    <xf numFmtId="49" fontId="31" fillId="6" borderId="11" xfId="0" quotePrefix="1" applyNumberFormat="1" applyFont="1" applyFill="1" applyBorder="1" applyAlignment="1">
      <alignment vertical="center" wrapText="1"/>
    </xf>
    <xf numFmtId="0" fontId="36" fillId="6" borderId="0" xfId="0" quotePrefix="1" applyFont="1" applyFill="1" applyAlignment="1">
      <alignment vertical="center" wrapText="1"/>
    </xf>
    <xf numFmtId="0" fontId="37" fillId="6" borderId="11" xfId="0" applyFont="1" applyFill="1" applyBorder="1" applyAlignment="1">
      <alignment horizontal="center" vertical="center" wrapText="1"/>
    </xf>
    <xf numFmtId="41" fontId="24" fillId="0" borderId="0" xfId="2" applyFont="1" applyAlignment="1">
      <alignment horizontal="right" vertical="center" wrapText="1"/>
    </xf>
    <xf numFmtId="41" fontId="24" fillId="0" borderId="0" xfId="0" applyNumberFormat="1" applyFont="1"/>
    <xf numFmtId="41" fontId="15" fillId="5" borderId="5" xfId="2" applyFont="1" applyFill="1" applyBorder="1" applyAlignment="1">
      <alignment horizontal="center" vertical="center" wrapText="1"/>
    </xf>
    <xf numFmtId="166" fontId="15" fillId="6" borderId="5" xfId="0" applyNumberFormat="1" applyFont="1" applyFill="1" applyBorder="1" applyAlignment="1">
      <alignment vertical="center"/>
    </xf>
    <xf numFmtId="166" fontId="14" fillId="3" borderId="5" xfId="1" quotePrefix="1" applyNumberFormat="1" applyFont="1" applyFill="1" applyBorder="1" applyAlignment="1">
      <alignment horizontal="center" vertical="center"/>
    </xf>
    <xf numFmtId="166" fontId="14" fillId="3" borderId="5" xfId="1" applyNumberFormat="1" applyFont="1" applyFill="1" applyBorder="1" applyAlignment="1">
      <alignment horizontal="center" vertical="center"/>
    </xf>
    <xf numFmtId="166" fontId="15" fillId="6" borderId="5" xfId="1" applyNumberFormat="1" applyFont="1" applyFill="1" applyBorder="1" applyAlignment="1">
      <alignment vertical="center"/>
    </xf>
    <xf numFmtId="166" fontId="14" fillId="3" borderId="5" xfId="1" applyNumberFormat="1" applyFont="1" applyFill="1" applyBorder="1" applyAlignment="1">
      <alignment horizontal="center" vertical="center" wrapText="1"/>
    </xf>
    <xf numFmtId="166" fontId="15" fillId="6" borderId="5" xfId="1" quotePrefix="1" applyNumberFormat="1" applyFont="1" applyFill="1" applyBorder="1" applyAlignment="1">
      <alignment horizontal="right" vertical="center"/>
    </xf>
    <xf numFmtId="166" fontId="15" fillId="3" borderId="5" xfId="1" applyNumberFormat="1" applyFont="1" applyFill="1" applyBorder="1" applyAlignment="1">
      <alignment horizontal="center" vertical="center"/>
    </xf>
    <xf numFmtId="166" fontId="15" fillId="5" borderId="5" xfId="1" applyNumberFormat="1" applyFont="1" applyFill="1" applyBorder="1" applyAlignment="1">
      <alignment vertical="center"/>
    </xf>
    <xf numFmtId="166" fontId="15" fillId="6" borderId="5" xfId="1" applyNumberFormat="1" applyFont="1" applyFill="1" applyBorder="1" applyAlignment="1">
      <alignment horizontal="center" vertical="center"/>
    </xf>
    <xf numFmtId="0" fontId="14" fillId="5" borderId="5" xfId="0" applyFont="1" applyFill="1" applyBorder="1" applyAlignment="1">
      <alignment horizontal="center" vertical="center"/>
    </xf>
    <xf numFmtId="166" fontId="14" fillId="6" borderId="5" xfId="1" applyNumberFormat="1" applyFont="1" applyFill="1" applyBorder="1" applyAlignment="1">
      <alignment horizontal="center" vertical="center"/>
    </xf>
    <xf numFmtId="166" fontId="14" fillId="3" borderId="5" xfId="1" applyNumberFormat="1" applyFont="1" applyFill="1" applyBorder="1" applyAlignment="1">
      <alignment vertical="center"/>
    </xf>
    <xf numFmtId="166" fontId="15" fillId="5" borderId="5" xfId="0" applyNumberFormat="1" applyFont="1" applyFill="1" applyBorder="1" applyAlignment="1">
      <alignment vertical="center"/>
    </xf>
    <xf numFmtId="166" fontId="14" fillId="3" borderId="5" xfId="0" applyNumberFormat="1" applyFont="1" applyFill="1" applyBorder="1" applyAlignment="1">
      <alignment vertical="center"/>
    </xf>
    <xf numFmtId="166" fontId="25" fillId="0" borderId="5" xfId="1" applyNumberFormat="1" applyFont="1" applyBorder="1" applyAlignment="1">
      <alignment vertical="center"/>
    </xf>
    <xf numFmtId="0" fontId="28" fillId="3" borderId="11" xfId="0" applyFont="1" applyFill="1" applyBorder="1" applyAlignment="1">
      <alignment horizontal="center" vertical="center" wrapText="1"/>
    </xf>
    <xf numFmtId="0" fontId="28" fillId="3" borderId="11" xfId="0" applyFont="1" applyFill="1" applyBorder="1" applyAlignment="1">
      <alignment horizontal="center" vertical="center"/>
    </xf>
    <xf numFmtId="41" fontId="15" fillId="3" borderId="11" xfId="2" applyFont="1" applyFill="1" applyBorder="1" applyAlignment="1">
      <alignment horizontal="center" vertical="center" wrapText="1"/>
    </xf>
    <xf numFmtId="41" fontId="24" fillId="0" borderId="11" xfId="2" applyFont="1" applyBorder="1" applyAlignment="1">
      <alignment horizontal="right" vertical="center" wrapText="1"/>
    </xf>
    <xf numFmtId="0" fontId="28" fillId="6" borderId="11" xfId="0" applyFont="1" applyFill="1" applyBorder="1" applyAlignment="1">
      <alignment horizontal="left" vertical="center" wrapText="1"/>
    </xf>
    <xf numFmtId="49" fontId="28" fillId="6" borderId="11" xfId="0" quotePrefix="1" applyNumberFormat="1" applyFont="1" applyFill="1" applyBorder="1" applyAlignment="1">
      <alignment vertical="center" wrapText="1"/>
    </xf>
    <xf numFmtId="0" fontId="24" fillId="0" borderId="0" xfId="0" applyFont="1" applyAlignment="1">
      <alignment horizontal="center" vertical="center"/>
    </xf>
    <xf numFmtId="0" fontId="24" fillId="0" borderId="11" xfId="0" applyFont="1" applyBorder="1" applyAlignment="1">
      <alignment horizontal="center"/>
    </xf>
    <xf numFmtId="166" fontId="15" fillId="6" borderId="11" xfId="0" applyNumberFormat="1" applyFont="1" applyFill="1" applyBorder="1" applyAlignment="1">
      <alignment vertical="center" wrapText="1"/>
    </xf>
    <xf numFmtId="0" fontId="45" fillId="0" borderId="0" xfId="0" applyFont="1"/>
    <xf numFmtId="0" fontId="45" fillId="0" borderId="0" xfId="0" applyFont="1" applyAlignment="1">
      <alignment horizontal="center" vertical="center"/>
    </xf>
    <xf numFmtId="41" fontId="45" fillId="0" borderId="0" xfId="2" applyFont="1" applyAlignment="1">
      <alignment horizontal="right" vertical="center" wrapText="1"/>
    </xf>
    <xf numFmtId="0" fontId="30" fillId="4" borderId="1" xfId="0" applyFont="1" applyFill="1" applyBorder="1" applyAlignment="1">
      <alignment vertical="center" wrapText="1"/>
    </xf>
    <xf numFmtId="0" fontId="29" fillId="3" borderId="11" xfId="0" applyFont="1" applyFill="1" applyBorder="1"/>
    <xf numFmtId="0" fontId="24" fillId="3" borderId="11" xfId="0" applyFont="1" applyFill="1" applyBorder="1" applyAlignment="1">
      <alignment horizontal="right" vertical="center"/>
    </xf>
    <xf numFmtId="166" fontId="24" fillId="3" borderId="1" xfId="1" applyNumberFormat="1" applyFont="1" applyFill="1" applyBorder="1" applyAlignment="1">
      <alignment vertical="center"/>
    </xf>
    <xf numFmtId="166" fontId="24" fillId="3" borderId="1" xfId="1" quotePrefix="1" applyNumberFormat="1" applyFont="1" applyFill="1" applyBorder="1" applyAlignment="1">
      <alignment vertical="center"/>
    </xf>
    <xf numFmtId="0" fontId="3" fillId="0" borderId="0" xfId="43" applyAlignment="1">
      <alignment horizontal="center" vertical="center" wrapText="1"/>
    </xf>
    <xf numFmtId="0" fontId="39" fillId="0" borderId="0" xfId="43" applyFont="1" applyBorder="1" applyAlignment="1">
      <alignment horizontal="center" vertical="center"/>
    </xf>
    <xf numFmtId="0" fontId="39" fillId="0" borderId="0" xfId="43" applyFont="1" applyBorder="1" applyAlignment="1">
      <alignment horizontal="center" vertical="center" wrapText="1"/>
    </xf>
    <xf numFmtId="0" fontId="3" fillId="2" borderId="11" xfId="43" applyFill="1" applyBorder="1" applyAlignment="1">
      <alignment horizontal="center" vertical="center" wrapText="1"/>
    </xf>
    <xf numFmtId="0" fontId="3" fillId="0" borderId="11" xfId="43" applyBorder="1" applyAlignment="1">
      <alignment horizontal="center" vertical="center" wrapText="1"/>
    </xf>
    <xf numFmtId="0" fontId="3" fillId="3" borderId="11" xfId="43" applyFill="1" applyBorder="1" applyAlignment="1">
      <alignment horizontal="center" vertical="center" wrapText="1"/>
    </xf>
    <xf numFmtId="0" fontId="30" fillId="2" borderId="11" xfId="0" applyFont="1" applyFill="1" applyBorder="1" applyAlignment="1">
      <alignment horizontal="center" vertical="center" wrapText="1"/>
    </xf>
    <xf numFmtId="0" fontId="24" fillId="3" borderId="1" xfId="0" applyFont="1" applyFill="1" applyBorder="1" applyAlignment="1">
      <alignment horizontal="center" vertical="center"/>
    </xf>
    <xf numFmtId="166" fontId="24" fillId="3" borderId="11" xfId="1" applyNumberFormat="1" applyFont="1" applyFill="1" applyBorder="1" applyAlignment="1">
      <alignment horizontal="right" vertical="center"/>
    </xf>
    <xf numFmtId="166" fontId="24" fillId="0" borderId="1" xfId="1" applyNumberFormat="1" applyFont="1" applyBorder="1" applyAlignment="1">
      <alignment horizontal="right" vertical="center"/>
    </xf>
    <xf numFmtId="166" fontId="24" fillId="3" borderId="1" xfId="1" applyNumberFormat="1" applyFont="1" applyFill="1" applyBorder="1" applyAlignment="1">
      <alignment horizontal="right" vertical="center"/>
    </xf>
    <xf numFmtId="0" fontId="24" fillId="3" borderId="11" xfId="0" applyFont="1" applyFill="1" applyBorder="1" applyAlignment="1">
      <alignment horizontal="left" vertical="center" wrapText="1"/>
    </xf>
    <xf numFmtId="0" fontId="24" fillId="3" borderId="11" xfId="0" quotePrefix="1" applyFont="1" applyFill="1" applyBorder="1" applyAlignment="1">
      <alignment horizontal="center" vertical="center" wrapText="1"/>
    </xf>
    <xf numFmtId="0" fontId="24" fillId="3" borderId="11" xfId="0" quotePrefix="1" applyFont="1" applyFill="1" applyBorder="1" applyAlignment="1">
      <alignment horizontal="center" vertical="center"/>
    </xf>
    <xf numFmtId="0" fontId="24" fillId="3" borderId="11" xfId="0" applyFont="1" applyFill="1" applyBorder="1" applyAlignment="1">
      <alignment horizontal="center" vertical="center"/>
    </xf>
    <xf numFmtId="0" fontId="24" fillId="0" borderId="1" xfId="0" applyFont="1" applyBorder="1" applyAlignment="1">
      <alignment horizontal="center" vertical="center"/>
    </xf>
    <xf numFmtId="49" fontId="24" fillId="3" borderId="11" xfId="0" applyNumberFormat="1" applyFont="1" applyFill="1" applyBorder="1" applyAlignment="1">
      <alignment horizontal="center" vertical="center" wrapText="1"/>
    </xf>
    <xf numFmtId="49" fontId="24" fillId="3" borderId="11" xfId="0" quotePrefix="1" applyNumberFormat="1" applyFont="1" applyFill="1" applyBorder="1" applyAlignment="1">
      <alignment horizontal="center" vertical="center" wrapText="1"/>
    </xf>
    <xf numFmtId="166" fontId="29" fillId="0" borderId="11" xfId="1" applyNumberFormat="1" applyFont="1" applyBorder="1" applyAlignment="1">
      <alignment horizontal="center" vertical="center"/>
    </xf>
    <xf numFmtId="166" fontId="24" fillId="0" borderId="11" xfId="1" applyNumberFormat="1" applyFont="1" applyBorder="1" applyAlignment="1">
      <alignment horizontal="right" vertical="center"/>
    </xf>
    <xf numFmtId="0" fontId="23" fillId="0" borderId="11" xfId="0" applyFont="1" applyBorder="1" applyAlignment="1">
      <alignment horizontal="center" vertical="center" wrapText="1"/>
    </xf>
    <xf numFmtId="166" fontId="31" fillId="5" borderId="11" xfId="1" applyNumberFormat="1" applyFont="1" applyFill="1" applyBorder="1" applyAlignment="1">
      <alignment horizontal="right" vertical="center" wrapText="1"/>
    </xf>
    <xf numFmtId="166" fontId="31" fillId="6" borderId="11" xfId="1" quotePrefix="1" applyNumberFormat="1" applyFont="1" applyFill="1" applyBorder="1" applyAlignment="1">
      <alignment horizontal="right" vertical="center" wrapText="1"/>
    </xf>
    <xf numFmtId="0" fontId="30" fillId="6" borderId="11" xfId="0" applyFont="1" applyFill="1" applyBorder="1"/>
    <xf numFmtId="166" fontId="30" fillId="6" borderId="11" xfId="1" applyNumberFormat="1" applyFont="1" applyFill="1" applyBorder="1" applyAlignment="1">
      <alignment vertical="center"/>
    </xf>
    <xf numFmtId="41" fontId="24" fillId="3" borderId="11" xfId="0" applyNumberFormat="1" applyFont="1" applyFill="1" applyBorder="1" applyAlignment="1">
      <alignment vertical="center"/>
    </xf>
    <xf numFmtId="166" fontId="24" fillId="0" borderId="11" xfId="1" applyNumberFormat="1" applyFont="1" applyBorder="1" applyAlignment="1">
      <alignment horizontal="center" vertical="center"/>
    </xf>
    <xf numFmtId="166" fontId="24" fillId="3" borderId="11" xfId="1" applyNumberFormat="1" applyFont="1" applyFill="1" applyBorder="1" applyAlignment="1">
      <alignment horizontal="right" vertical="center"/>
    </xf>
    <xf numFmtId="166" fontId="24" fillId="3" borderId="11" xfId="1" applyNumberFormat="1" applyFont="1" applyFill="1" applyBorder="1" applyAlignment="1">
      <alignment horizontal="right" vertical="center" wrapText="1"/>
    </xf>
    <xf numFmtId="166" fontId="24" fillId="0" borderId="11" xfId="1" quotePrefix="1" applyNumberFormat="1" applyFont="1" applyBorder="1" applyAlignment="1">
      <alignment horizontal="center" vertical="center"/>
    </xf>
    <xf numFmtId="166" fontId="24" fillId="3" borderId="11" xfId="1" applyNumberFormat="1" applyFont="1" applyFill="1" applyBorder="1" applyAlignment="1">
      <alignment horizontal="center" vertical="center" wrapText="1"/>
    </xf>
    <xf numFmtId="166" fontId="24" fillId="3" borderId="11" xfId="1" applyNumberFormat="1" applyFont="1" applyFill="1" applyBorder="1" applyAlignment="1">
      <alignment horizontal="center" vertical="center"/>
    </xf>
    <xf numFmtId="166" fontId="24" fillId="0" borderId="11" xfId="1" applyNumberFormat="1" applyFont="1" applyBorder="1" applyAlignment="1">
      <alignment horizontal="right" vertical="center"/>
    </xf>
    <xf numFmtId="0" fontId="15" fillId="3" borderId="11" xfId="0" applyFont="1" applyFill="1" applyBorder="1" applyAlignment="1">
      <alignment horizontal="center" vertical="center"/>
    </xf>
    <xf numFmtId="0" fontId="6" fillId="3" borderId="11" xfId="0" applyFont="1" applyFill="1" applyBorder="1" applyAlignment="1">
      <alignment horizontal="left" vertical="center" wrapText="1"/>
    </xf>
    <xf numFmtId="0" fontId="3" fillId="3" borderId="11" xfId="0" applyFont="1" applyFill="1" applyBorder="1" applyAlignment="1">
      <alignment horizontal="left" vertical="center" wrapText="1"/>
    </xf>
    <xf numFmtId="41" fontId="23" fillId="0" borderId="11" xfId="2" applyFont="1" applyBorder="1" applyAlignment="1">
      <alignment horizontal="center"/>
    </xf>
    <xf numFmtId="41" fontId="3" fillId="3" borderId="11" xfId="2" applyFont="1" applyFill="1" applyBorder="1" applyAlignment="1">
      <alignment horizontal="right" vertical="center" wrapText="1"/>
    </xf>
    <xf numFmtId="0" fontId="22" fillId="3" borderId="11" xfId="0" applyFont="1" applyFill="1" applyBorder="1" applyAlignment="1">
      <alignment horizontal="center" vertical="center" wrapText="1"/>
    </xf>
    <xf numFmtId="41" fontId="12" fillId="10" borderId="11" xfId="2" applyFont="1" applyFill="1" applyBorder="1" applyAlignment="1">
      <alignment vertical="center"/>
    </xf>
    <xf numFmtId="168" fontId="3" fillId="3" borderId="11" xfId="0" applyNumberFormat="1" applyFont="1" applyFill="1" applyBorder="1" applyAlignment="1">
      <alignment horizontal="left" vertical="center" wrapText="1"/>
    </xf>
    <xf numFmtId="0" fontId="0" fillId="0" borderId="0" xfId="0" applyAlignment="1">
      <alignment horizontal="center" vertical="center"/>
    </xf>
    <xf numFmtId="0" fontId="22" fillId="3" borderId="11" xfId="0" applyFont="1" applyFill="1" applyBorder="1" applyAlignment="1">
      <alignment horizontal="left" vertical="center" wrapText="1"/>
    </xf>
    <xf numFmtId="168" fontId="16" fillId="3" borderId="11" xfId="0" applyNumberFormat="1" applyFont="1" applyFill="1" applyBorder="1" applyAlignment="1">
      <alignment horizontal="left" vertical="center" wrapText="1"/>
    </xf>
    <xf numFmtId="0" fontId="0" fillId="0" borderId="0" xfId="0" applyAlignment="1">
      <alignment horizontal="left" vertical="center" wrapText="1"/>
    </xf>
    <xf numFmtId="41" fontId="22" fillId="0" borderId="11" xfId="2" applyFont="1" applyBorder="1"/>
    <xf numFmtId="41" fontId="3" fillId="10" borderId="11" xfId="2" applyFont="1" applyFill="1" applyBorder="1" applyAlignment="1">
      <alignment vertical="center"/>
    </xf>
    <xf numFmtId="41" fontId="6" fillId="3" borderId="11" xfId="2" applyFont="1" applyFill="1" applyBorder="1" applyAlignment="1">
      <alignment vertical="center"/>
    </xf>
    <xf numFmtId="0" fontId="23" fillId="3" borderId="11" xfId="0" applyFont="1" applyFill="1" applyBorder="1" applyAlignment="1">
      <alignment vertical="center" wrapText="1"/>
    </xf>
    <xf numFmtId="0" fontId="22" fillId="3" borderId="11" xfId="0" applyFont="1" applyFill="1" applyBorder="1" applyAlignment="1">
      <alignment vertical="center" wrapText="1"/>
    </xf>
    <xf numFmtId="0" fontId="22" fillId="0" borderId="11" xfId="0" applyFont="1" applyBorder="1" applyAlignment="1">
      <alignment horizontal="center" vertical="center"/>
    </xf>
    <xf numFmtId="43" fontId="6" fillId="3" borderId="11" xfId="1" applyNumberFormat="1" applyFont="1" applyFill="1" applyBorder="1" applyAlignment="1">
      <alignment horizontal="center" vertical="center"/>
    </xf>
    <xf numFmtId="4" fontId="3" fillId="3" borderId="11" xfId="45" applyNumberFormat="1" applyFont="1" applyFill="1" applyBorder="1" applyAlignment="1">
      <alignment horizontal="center" vertical="center"/>
    </xf>
    <xf numFmtId="0" fontId="23" fillId="3" borderId="11" xfId="0" applyFont="1" applyFill="1" applyBorder="1" applyAlignment="1">
      <alignment horizontal="left" vertical="center" wrapText="1"/>
    </xf>
    <xf numFmtId="0" fontId="16" fillId="3" borderId="11" xfId="45" applyFont="1" applyFill="1" applyBorder="1" applyAlignment="1">
      <alignment vertical="center" wrapText="1"/>
    </xf>
    <xf numFmtId="0" fontId="48" fillId="3" borderId="11" xfId="0" applyFont="1" applyFill="1" applyBorder="1" applyAlignment="1">
      <alignment vertical="center" wrapText="1"/>
    </xf>
    <xf numFmtId="0" fontId="3" fillId="3" borderId="11" xfId="45" applyFont="1" applyFill="1" applyBorder="1" applyAlignment="1">
      <alignment horizontal="left" vertical="center" wrapText="1"/>
    </xf>
    <xf numFmtId="0" fontId="22" fillId="3" borderId="30" xfId="0" applyFont="1" applyFill="1" applyBorder="1" applyAlignment="1">
      <alignment horizontal="left" vertical="center" wrapText="1"/>
    </xf>
    <xf numFmtId="41" fontId="22" fillId="0" borderId="11" xfId="2" applyFont="1" applyBorder="1" applyAlignment="1">
      <alignment vertical="center"/>
    </xf>
    <xf numFmtId="0" fontId="22" fillId="0" borderId="0" xfId="0" applyFont="1" applyAlignment="1">
      <alignment horizontal="center" vertical="center"/>
    </xf>
    <xf numFmtId="0" fontId="3" fillId="3" borderId="11" xfId="43" applyFont="1" applyFill="1" applyBorder="1" applyAlignment="1">
      <alignment horizontal="center" wrapText="1"/>
    </xf>
    <xf numFmtId="0" fontId="3" fillId="3" borderId="11" xfId="43" applyFont="1" applyFill="1" applyBorder="1" applyAlignment="1">
      <alignment horizontal="left" wrapText="1"/>
    </xf>
    <xf numFmtId="0" fontId="3" fillId="3" borderId="11" xfId="43" applyFont="1" applyFill="1" applyBorder="1" applyAlignment="1">
      <alignment horizontal="center" vertical="center" wrapText="1"/>
    </xf>
    <xf numFmtId="0" fontId="3" fillId="3" borderId="11" xfId="43" applyFont="1" applyFill="1" applyBorder="1"/>
    <xf numFmtId="0" fontId="3" fillId="0" borderId="11" xfId="43" applyFont="1" applyBorder="1" applyAlignment="1">
      <alignment horizontal="center" vertical="center" wrapText="1"/>
    </xf>
    <xf numFmtId="0" fontId="22" fillId="0" borderId="11" xfId="0" applyFont="1" applyBorder="1" applyAlignment="1">
      <alignment horizontal="justify" vertical="center" wrapText="1"/>
    </xf>
    <xf numFmtId="0" fontId="3" fillId="0" borderId="11" xfId="43" applyFont="1" applyBorder="1"/>
    <xf numFmtId="0" fontId="3" fillId="3" borderId="1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xf>
    <xf numFmtId="0" fontId="22" fillId="3" borderId="11" xfId="0" applyFont="1" applyFill="1" applyBorder="1" applyAlignment="1">
      <alignment horizontal="center" vertical="center"/>
    </xf>
    <xf numFmtId="166" fontId="24" fillId="3" borderId="1" xfId="1" applyNumberFormat="1" applyFont="1" applyFill="1" applyBorder="1" applyAlignment="1">
      <alignment horizontal="center" vertical="center"/>
    </xf>
    <xf numFmtId="0" fontId="24" fillId="0" borderId="1" xfId="0" applyFont="1" applyBorder="1"/>
    <xf numFmtId="0" fontId="24" fillId="0" borderId="8" xfId="0" applyFont="1" applyBorder="1"/>
    <xf numFmtId="0" fontId="14" fillId="3" borderId="12" xfId="0" applyFont="1" applyFill="1" applyBorder="1" applyAlignment="1">
      <alignment vertical="center" wrapText="1"/>
    </xf>
    <xf numFmtId="0" fontId="16" fillId="3" borderId="11" xfId="45" applyFont="1" applyFill="1" applyBorder="1" applyAlignment="1">
      <alignment horizontal="left" vertical="center" wrapText="1"/>
    </xf>
    <xf numFmtId="0" fontId="6" fillId="3" borderId="11" xfId="0" applyFont="1" applyFill="1" applyBorder="1" applyAlignment="1">
      <alignment vertical="center" wrapText="1"/>
    </xf>
    <xf numFmtId="0" fontId="24" fillId="3" borderId="11" xfId="0" applyFont="1" applyFill="1" applyBorder="1" applyAlignment="1">
      <alignment horizontal="center"/>
    </xf>
    <xf numFmtId="166" fontId="24" fillId="3" borderId="11" xfId="0" applyNumberFormat="1" applyFont="1" applyFill="1" applyBorder="1" applyAlignment="1"/>
    <xf numFmtId="0" fontId="24" fillId="3" borderId="11" xfId="0" applyFont="1" applyFill="1" applyBorder="1" applyAlignment="1"/>
    <xf numFmtId="166" fontId="33" fillId="5" borderId="11" xfId="0" applyNumberFormat="1" applyFont="1" applyFill="1" applyBorder="1" applyAlignment="1">
      <alignment vertical="center"/>
    </xf>
    <xf numFmtId="166" fontId="38" fillId="5" borderId="11" xfId="0" applyNumberFormat="1" applyFont="1" applyFill="1" applyBorder="1" applyAlignment="1">
      <alignment vertical="center"/>
    </xf>
    <xf numFmtId="0" fontId="38" fillId="5" borderId="11" xfId="0" applyFont="1" applyFill="1" applyBorder="1" applyAlignment="1">
      <alignment vertical="center"/>
    </xf>
    <xf numFmtId="0" fontId="24" fillId="3" borderId="1" xfId="0" quotePrefix="1" applyFont="1" applyFill="1" applyBorder="1" applyAlignment="1">
      <alignment horizontal="center"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quotePrefix="1" applyFont="1" applyFill="1" applyBorder="1" applyAlignment="1">
      <alignment horizontal="center" vertical="center" wrapText="1"/>
    </xf>
    <xf numFmtId="49" fontId="24" fillId="3" borderId="1" xfId="0" quotePrefix="1" applyNumberFormat="1" applyFont="1" applyFill="1" applyBorder="1" applyAlignment="1">
      <alignment horizontal="center" vertical="center" wrapText="1"/>
    </xf>
    <xf numFmtId="49" fontId="24" fillId="3" borderId="11" xfId="0" applyNumberFormat="1" applyFont="1" applyFill="1" applyBorder="1" applyAlignment="1">
      <alignment horizontal="center" vertical="center" wrapText="1"/>
    </xf>
    <xf numFmtId="49" fontId="24" fillId="3" borderId="11" xfId="0" quotePrefix="1" applyNumberFormat="1" applyFont="1" applyFill="1" applyBorder="1" applyAlignment="1">
      <alignment horizontal="center" vertical="center" wrapText="1"/>
    </xf>
    <xf numFmtId="0" fontId="16" fillId="0" borderId="11" xfId="43" applyFont="1" applyBorder="1" applyAlignment="1">
      <alignment horizontal="center" vertical="center" wrapText="1"/>
    </xf>
    <xf numFmtId="0" fontId="15" fillId="9" borderId="5" xfId="0" applyFont="1" applyFill="1" applyBorder="1" applyAlignment="1">
      <alignment horizontal="center" vertical="center"/>
    </xf>
    <xf numFmtId="0" fontId="15" fillId="5" borderId="11" xfId="0" applyFont="1" applyFill="1" applyBorder="1" applyAlignment="1">
      <alignment horizontal="center" vertical="center" wrapText="1"/>
    </xf>
    <xf numFmtId="0" fontId="44" fillId="0" borderId="0" xfId="0" applyFont="1" applyAlignment="1">
      <alignment horizontal="center" vertical="center"/>
    </xf>
    <xf numFmtId="0" fontId="15" fillId="3" borderId="11" xfId="0" applyFont="1" applyFill="1" applyBorder="1" applyAlignment="1">
      <alignment horizontal="center" vertical="center" wrapText="1"/>
    </xf>
    <xf numFmtId="41" fontId="24" fillId="3" borderId="11" xfId="2" applyFont="1" applyFill="1" applyBorder="1" applyAlignment="1">
      <alignment vertical="center"/>
    </xf>
    <xf numFmtId="41" fontId="24" fillId="3" borderId="1" xfId="2" applyFont="1" applyFill="1" applyBorder="1" applyAlignment="1">
      <alignment horizontal="center" vertical="center" wrapText="1"/>
    </xf>
    <xf numFmtId="41" fontId="24" fillId="3" borderId="1" xfId="2" applyFont="1" applyFill="1" applyBorder="1" applyAlignment="1">
      <alignment horizontal="center" vertical="center"/>
    </xf>
    <xf numFmtId="41" fontId="24" fillId="3" borderId="1" xfId="2" applyFont="1" applyFill="1" applyBorder="1" applyAlignment="1">
      <alignment vertical="center"/>
    </xf>
    <xf numFmtId="41" fontId="29" fillId="0" borderId="0" xfId="2" applyFont="1" applyAlignment="1">
      <alignment horizontal="center"/>
    </xf>
    <xf numFmtId="41" fontId="29" fillId="4" borderId="11" xfId="2" applyFont="1" applyFill="1" applyBorder="1" applyAlignment="1">
      <alignment vertical="center"/>
    </xf>
    <xf numFmtId="41" fontId="31" fillId="5" borderId="11" xfId="2" applyFont="1" applyFill="1" applyBorder="1" applyAlignment="1">
      <alignment horizontal="center" vertical="center" wrapText="1"/>
    </xf>
    <xf numFmtId="41" fontId="25" fillId="6" borderId="11" xfId="2" applyFont="1" applyFill="1" applyBorder="1" applyAlignment="1">
      <alignment horizontal="center" vertical="center"/>
    </xf>
    <xf numFmtId="41" fontId="24" fillId="6" borderId="11" xfId="2" applyFont="1" applyFill="1" applyBorder="1" applyAlignment="1">
      <alignment horizontal="center" vertical="center"/>
    </xf>
    <xf numFmtId="41" fontId="31" fillId="6" borderId="11" xfId="2" applyFont="1" applyFill="1" applyBorder="1" applyAlignment="1">
      <alignment horizontal="center" vertical="center"/>
    </xf>
    <xf numFmtId="41" fontId="31" fillId="6" borderId="11" xfId="2" applyFont="1" applyFill="1" applyBorder="1" applyAlignment="1">
      <alignment horizontal="center" vertical="center" wrapText="1"/>
    </xf>
    <xf numFmtId="41" fontId="37" fillId="6" borderId="11" xfId="2" applyFont="1" applyFill="1" applyBorder="1" applyAlignment="1">
      <alignment horizontal="center" vertical="center" wrapText="1"/>
    </xf>
    <xf numFmtId="41" fontId="24" fillId="3" borderId="11" xfId="2" applyFont="1" applyFill="1" applyBorder="1" applyAlignment="1">
      <alignment horizontal="center" vertical="center" wrapText="1"/>
    </xf>
    <xf numFmtId="41" fontId="31" fillId="5" borderId="11" xfId="2" applyFont="1" applyFill="1" applyBorder="1" applyAlignment="1">
      <alignment horizontal="center" vertical="center"/>
    </xf>
    <xf numFmtId="41" fontId="25" fillId="5" borderId="11" xfId="2" applyFont="1" applyFill="1" applyBorder="1" applyAlignment="1">
      <alignment horizontal="center" vertical="center" wrapText="1"/>
    </xf>
    <xf numFmtId="41" fontId="24" fillId="6" borderId="11" xfId="2" applyFont="1" applyFill="1" applyBorder="1" applyAlignment="1">
      <alignment horizontal="center" vertical="center" wrapText="1"/>
    </xf>
    <xf numFmtId="41" fontId="31" fillId="4" borderId="11" xfId="2" applyFont="1" applyFill="1" applyBorder="1" applyAlignment="1">
      <alignment horizontal="center" vertical="center"/>
    </xf>
    <xf numFmtId="41" fontId="24" fillId="4" borderId="11" xfId="2" applyFont="1" applyFill="1" applyBorder="1" applyAlignment="1">
      <alignment horizontal="center" vertical="center"/>
    </xf>
    <xf numFmtId="41" fontId="24" fillId="3" borderId="11" xfId="2" applyFont="1" applyFill="1" applyBorder="1" applyAlignment="1">
      <alignment horizontal="center" vertical="center"/>
    </xf>
    <xf numFmtId="41" fontId="29" fillId="0" borderId="0" xfId="2" applyFont="1"/>
    <xf numFmtId="41" fontId="29" fillId="3" borderId="7" xfId="2" applyFont="1" applyFill="1" applyBorder="1" applyAlignment="1">
      <alignment horizontal="left" vertical="center"/>
    </xf>
    <xf numFmtId="169" fontId="24" fillId="4" borderId="11" xfId="0" applyNumberFormat="1" applyFont="1" applyFill="1" applyBorder="1" applyAlignment="1">
      <alignment vertical="center"/>
    </xf>
    <xf numFmtId="169" fontId="34" fillId="5" borderId="11" xfId="0" applyNumberFormat="1" applyFont="1" applyFill="1" applyBorder="1" applyAlignment="1">
      <alignment horizontal="right" vertical="center"/>
    </xf>
    <xf numFmtId="169" fontId="31" fillId="6" borderId="11" xfId="0" applyNumberFormat="1" applyFont="1" applyFill="1" applyBorder="1" applyAlignment="1">
      <alignment horizontal="center" vertical="center"/>
    </xf>
    <xf numFmtId="169" fontId="29" fillId="0" borderId="11" xfId="0" applyNumberFormat="1" applyFont="1" applyBorder="1" applyAlignment="1">
      <alignment vertical="center" wrapText="1"/>
    </xf>
    <xf numFmtId="169" fontId="31" fillId="6" borderId="11" xfId="0" applyNumberFormat="1" applyFont="1" applyFill="1" applyBorder="1" applyAlignment="1">
      <alignment horizontal="right" vertical="center"/>
    </xf>
    <xf numFmtId="169" fontId="29" fillId="3" borderId="11" xfId="0" applyNumberFormat="1" applyFont="1" applyFill="1" applyBorder="1" applyAlignment="1">
      <alignment vertical="center" wrapText="1"/>
    </xf>
    <xf numFmtId="169" fontId="24" fillId="3" borderId="11" xfId="0" applyNumberFormat="1" applyFont="1" applyFill="1" applyBorder="1" applyAlignment="1">
      <alignment vertical="center"/>
    </xf>
    <xf numFmtId="169" fontId="24" fillId="5" borderId="1" xfId="0" applyNumberFormat="1" applyFont="1" applyFill="1" applyBorder="1" applyAlignment="1">
      <alignment horizontal="right" vertical="center"/>
    </xf>
    <xf numFmtId="169" fontId="25" fillId="6" borderId="11" xfId="0" applyNumberFormat="1" applyFont="1" applyFill="1" applyBorder="1" applyAlignment="1">
      <alignment horizontal="right" vertical="center"/>
    </xf>
    <xf numFmtId="169" fontId="24" fillId="0" borderId="11" xfId="1" applyNumberFormat="1" applyFont="1" applyBorder="1" applyAlignment="1">
      <alignment horizontal="right" vertical="center"/>
    </xf>
    <xf numFmtId="169" fontId="31" fillId="6" borderId="11" xfId="1" applyNumberFormat="1" applyFont="1" applyFill="1" applyBorder="1" applyAlignment="1">
      <alignment horizontal="right" vertical="center"/>
    </xf>
    <xf numFmtId="169" fontId="24" fillId="6" borderId="11" xfId="1" applyNumberFormat="1" applyFont="1" applyFill="1" applyBorder="1" applyAlignment="1">
      <alignment horizontal="right" vertical="center"/>
    </xf>
    <xf numFmtId="169" fontId="24" fillId="3" borderId="11" xfId="1" applyNumberFormat="1" applyFont="1" applyFill="1" applyBorder="1" applyAlignment="1">
      <alignment horizontal="right" vertical="center"/>
    </xf>
    <xf numFmtId="169" fontId="24" fillId="0" borderId="1" xfId="1" applyNumberFormat="1" applyFont="1" applyBorder="1" applyAlignment="1">
      <alignment horizontal="center" vertical="center"/>
    </xf>
    <xf numFmtId="169" fontId="24" fillId="3" borderId="11" xfId="1" applyNumberFormat="1" applyFont="1" applyFill="1" applyBorder="1" applyAlignment="1">
      <alignment vertical="center"/>
    </xf>
    <xf numFmtId="169" fontId="31" fillId="5" borderId="11" xfId="1" applyNumberFormat="1" applyFont="1" applyFill="1" applyBorder="1" applyAlignment="1">
      <alignment horizontal="right" vertical="center"/>
    </xf>
    <xf numFmtId="169" fontId="24" fillId="3" borderId="11" xfId="1" applyNumberFormat="1" applyFont="1" applyFill="1" applyBorder="1" applyAlignment="1">
      <alignment horizontal="center" vertical="center" wrapText="1"/>
    </xf>
    <xf numFmtId="169" fontId="24" fillId="5" borderId="11" xfId="1" applyNumberFormat="1" applyFont="1" applyFill="1" applyBorder="1" applyAlignment="1">
      <alignment horizontal="right" vertical="center"/>
    </xf>
    <xf numFmtId="169" fontId="24" fillId="3" borderId="11" xfId="1" quotePrefix="1" applyNumberFormat="1" applyFont="1" applyFill="1" applyBorder="1" applyAlignment="1">
      <alignment horizontal="right" vertical="center"/>
    </xf>
    <xf numFmtId="169" fontId="24" fillId="3" borderId="1" xfId="1" quotePrefix="1" applyNumberFormat="1" applyFont="1" applyFill="1" applyBorder="1" applyAlignment="1">
      <alignment horizontal="right" vertical="center"/>
    </xf>
    <xf numFmtId="169" fontId="24" fillId="0" borderId="1" xfId="1" applyNumberFormat="1" applyFont="1" applyBorder="1" applyAlignment="1">
      <alignment horizontal="right" vertical="center"/>
    </xf>
    <xf numFmtId="169" fontId="25" fillId="5" borderId="11" xfId="0" applyNumberFormat="1" applyFont="1" applyFill="1" applyBorder="1" applyAlignment="1">
      <alignment horizontal="right" vertical="center"/>
    </xf>
    <xf numFmtId="49" fontId="24" fillId="3" borderId="11" xfId="0" quotePrefix="1" applyNumberFormat="1" applyFont="1" applyFill="1" applyBorder="1" applyAlignment="1">
      <alignment horizontal="center" vertical="center" wrapText="1"/>
    </xf>
    <xf numFmtId="0" fontId="24" fillId="3" borderId="11" xfId="0" applyFont="1" applyFill="1" applyBorder="1" applyAlignment="1">
      <alignment horizontal="left" vertical="center" wrapText="1"/>
    </xf>
    <xf numFmtId="0" fontId="29" fillId="0" borderId="11" xfId="0" applyFont="1" applyBorder="1" applyAlignment="1">
      <alignment horizontal="center" vertical="center"/>
    </xf>
    <xf numFmtId="0" fontId="44" fillId="0" borderId="0" xfId="0" applyFont="1" applyAlignment="1">
      <alignment horizontal="center" wrapText="1"/>
    </xf>
    <xf numFmtId="0" fontId="15" fillId="9" borderId="11"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4" fillId="0" borderId="0" xfId="0" applyFont="1" applyAlignment="1">
      <alignment wrapText="1"/>
    </xf>
    <xf numFmtId="166" fontId="24" fillId="3" borderId="11" xfId="1" quotePrefix="1" applyNumberFormat="1" applyFont="1" applyFill="1" applyBorder="1" applyAlignment="1">
      <alignment vertical="center"/>
    </xf>
    <xf numFmtId="49" fontId="24" fillId="3" borderId="11" xfId="0" applyNumberFormat="1" applyFont="1" applyFill="1" applyBorder="1" applyAlignment="1">
      <alignment vertical="center" wrapText="1"/>
    </xf>
    <xf numFmtId="0" fontId="41" fillId="2" borderId="11" xfId="43" applyFont="1" applyFill="1" applyBorder="1" applyAlignment="1">
      <alignment horizontal="left" vertical="center" wrapText="1"/>
    </xf>
    <xf numFmtId="166" fontId="25" fillId="0" borderId="11" xfId="1" applyNumberFormat="1" applyFont="1" applyBorder="1" applyAlignment="1">
      <alignment horizontal="center" vertical="center"/>
    </xf>
    <xf numFmtId="166" fontId="24" fillId="0" borderId="0" xfId="1" applyNumberFormat="1" applyFont="1" applyAlignment="1">
      <alignment horizontal="center" vertical="center"/>
    </xf>
    <xf numFmtId="0" fontId="26" fillId="0" borderId="0" xfId="0" applyFont="1" applyAlignment="1">
      <alignment horizontal="center" wrapText="1"/>
    </xf>
    <xf numFmtId="9" fontId="15" fillId="5" borderId="11" xfId="0" applyNumberFormat="1" applyFont="1" applyFill="1" applyBorder="1" applyAlignment="1">
      <alignment horizontal="center" vertical="center" wrapText="1"/>
    </xf>
    <xf numFmtId="9" fontId="15" fillId="6" borderId="11" xfId="0" applyNumberFormat="1" applyFont="1" applyFill="1" applyBorder="1" applyAlignment="1">
      <alignment horizontal="center" vertical="center" wrapText="1"/>
    </xf>
    <xf numFmtId="9" fontId="14" fillId="5" borderId="11" xfId="0" applyNumberFormat="1" applyFont="1" applyFill="1" applyBorder="1" applyAlignment="1">
      <alignment horizontal="center" vertical="center" wrapText="1"/>
    </xf>
    <xf numFmtId="9" fontId="14" fillId="6" borderId="11" xfId="0"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2" fillId="3" borderId="0" xfId="0" applyFont="1" applyFill="1" applyAlignment="1"/>
    <xf numFmtId="0" fontId="23" fillId="3" borderId="11" xfId="0" applyFont="1" applyFill="1" applyBorder="1" applyAlignment="1">
      <alignment vertical="center"/>
    </xf>
    <xf numFmtId="41" fontId="23" fillId="3" borderId="11" xfId="0" applyNumberFormat="1" applyFont="1" applyFill="1" applyBorder="1" applyAlignment="1">
      <alignment vertical="center"/>
    </xf>
    <xf numFmtId="169" fontId="29" fillId="0" borderId="1" xfId="0" applyNumberFormat="1" applyFont="1" applyBorder="1" applyAlignment="1">
      <alignment horizontal="center" vertical="center" wrapText="1"/>
    </xf>
    <xf numFmtId="169" fontId="29" fillId="0" borderId="12" xfId="0" applyNumberFormat="1" applyFont="1" applyBorder="1" applyAlignment="1">
      <alignment horizontal="center" vertical="center" wrapText="1"/>
    </xf>
    <xf numFmtId="166" fontId="24" fillId="0" borderId="1" xfId="1" applyNumberFormat="1" applyFont="1" applyBorder="1" applyAlignment="1">
      <alignment horizontal="center" vertical="center"/>
    </xf>
    <xf numFmtId="166" fontId="24" fillId="0" borderId="12" xfId="1" applyNumberFormat="1" applyFont="1" applyBorder="1" applyAlignment="1">
      <alignment horizontal="center" vertical="center"/>
    </xf>
    <xf numFmtId="0" fontId="30" fillId="2" borderId="1"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12" xfId="0" applyFont="1" applyFill="1" applyBorder="1" applyAlignment="1">
      <alignment horizontal="center" vertical="center" wrapText="1"/>
    </xf>
    <xf numFmtId="169" fontId="29" fillId="0" borderId="8" xfId="0" applyNumberFormat="1" applyFont="1" applyBorder="1" applyAlignment="1">
      <alignment horizontal="center" vertical="center" wrapText="1"/>
    </xf>
    <xf numFmtId="166" fontId="24" fillId="0" borderId="11" xfId="1" applyNumberFormat="1" applyFont="1" applyBorder="1" applyAlignment="1">
      <alignment horizontal="center" vertical="center"/>
    </xf>
    <xf numFmtId="169" fontId="29" fillId="0" borderId="11" xfId="0" applyNumberFormat="1" applyFont="1" applyBorder="1" applyAlignment="1">
      <alignment horizontal="center" vertical="center" wrapText="1"/>
    </xf>
    <xf numFmtId="166" fontId="29" fillId="0" borderId="1" xfId="1" applyNumberFormat="1" applyFont="1" applyBorder="1" applyAlignment="1">
      <alignment horizontal="center" vertical="center"/>
    </xf>
    <xf numFmtId="166" fontId="29" fillId="0" borderId="8" xfId="1" applyNumberFormat="1" applyFont="1" applyBorder="1" applyAlignment="1">
      <alignment horizontal="center" vertical="center"/>
    </xf>
    <xf numFmtId="166" fontId="29" fillId="0" borderId="12" xfId="1" applyNumberFormat="1" applyFont="1" applyBorder="1" applyAlignment="1">
      <alignment horizontal="center" vertical="center"/>
    </xf>
    <xf numFmtId="0" fontId="30" fillId="2" borderId="11" xfId="0" applyFont="1" applyFill="1" applyBorder="1" applyAlignment="1">
      <alignment horizontal="center" vertical="center" wrapText="1"/>
    </xf>
    <xf numFmtId="0" fontId="24" fillId="3" borderId="11" xfId="0" applyFont="1" applyFill="1" applyBorder="1" applyAlignment="1">
      <alignment horizontal="center"/>
    </xf>
    <xf numFmtId="166" fontId="24" fillId="0" borderId="1" xfId="1" applyNumberFormat="1" applyFont="1" applyBorder="1" applyAlignment="1">
      <alignment horizontal="right" vertical="center"/>
    </xf>
    <xf numFmtId="166" fontId="24" fillId="0" borderId="12" xfId="1" applyNumberFormat="1" applyFont="1" applyBorder="1" applyAlignment="1">
      <alignment horizontal="right" vertical="center"/>
    </xf>
    <xf numFmtId="169" fontId="24" fillId="0" borderId="1" xfId="1" applyNumberFormat="1" applyFont="1" applyBorder="1" applyAlignment="1">
      <alignment horizontal="center" vertical="center"/>
    </xf>
    <xf numFmtId="169" fontId="24" fillId="0" borderId="12" xfId="1" applyNumberFormat="1" applyFont="1" applyBorder="1" applyAlignment="1">
      <alignment horizontal="center" vertical="center"/>
    </xf>
    <xf numFmtId="0" fontId="31" fillId="3" borderId="1" xfId="0" applyFont="1" applyFill="1" applyBorder="1" applyAlignment="1">
      <alignment horizontal="right" vertical="center"/>
    </xf>
    <xf numFmtId="0" fontId="31" fillId="3" borderId="12" xfId="0" applyFont="1" applyFill="1" applyBorder="1" applyAlignment="1">
      <alignment horizontal="right" vertical="center"/>
    </xf>
    <xf numFmtId="169" fontId="33" fillId="5" borderId="11" xfId="0" applyNumberFormat="1" applyFont="1" applyFill="1" applyBorder="1" applyAlignment="1">
      <alignment horizontal="center" vertical="center"/>
    </xf>
    <xf numFmtId="166" fontId="38" fillId="5" borderId="11" xfId="0" applyNumberFormat="1" applyFont="1" applyFill="1" applyBorder="1" applyAlignment="1">
      <alignment horizontal="right" vertical="center"/>
    </xf>
    <xf numFmtId="0" fontId="38" fillId="5" borderId="11" xfId="0" applyFont="1" applyFill="1" applyBorder="1" applyAlignment="1">
      <alignment horizontal="right" vertical="center"/>
    </xf>
    <xf numFmtId="169" fontId="38" fillId="5" borderId="11" xfId="0" applyNumberFormat="1" applyFont="1" applyFill="1" applyBorder="1" applyAlignment="1">
      <alignment horizontal="right" vertical="center"/>
    </xf>
    <xf numFmtId="0" fontId="44" fillId="0" borderId="0" xfId="0" applyFont="1" applyAlignment="1">
      <alignment horizontal="center"/>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5" xfId="0" applyFont="1" applyFill="1" applyBorder="1" applyAlignment="1">
      <alignment horizontal="center" vertical="center" wrapText="1"/>
    </xf>
    <xf numFmtId="41" fontId="30" fillId="2" borderId="1" xfId="2" applyFont="1" applyFill="1" applyBorder="1" applyAlignment="1">
      <alignment horizontal="center" vertical="center" wrapText="1"/>
    </xf>
    <xf numFmtId="41" fontId="30" fillId="2" borderId="8" xfId="2" applyFont="1" applyFill="1" applyBorder="1" applyAlignment="1">
      <alignment horizontal="center" vertical="center" wrapText="1"/>
    </xf>
    <xf numFmtId="41" fontId="30" fillId="2" borderId="12" xfId="2" applyFont="1" applyFill="1" applyBorder="1" applyAlignment="1">
      <alignment horizontal="center" vertical="center" wrapText="1"/>
    </xf>
    <xf numFmtId="0" fontId="29" fillId="2" borderId="6" xfId="0" applyFont="1" applyFill="1" applyBorder="1" applyAlignment="1">
      <alignment horizontal="left" vertical="center"/>
    </xf>
    <xf numFmtId="0" fontId="29" fillId="2" borderId="7" xfId="0" applyFont="1" applyFill="1" applyBorder="1" applyAlignment="1">
      <alignment horizontal="left" vertical="center"/>
    </xf>
    <xf numFmtId="0" fontId="24" fillId="3" borderId="1" xfId="0" quotePrefix="1" applyFont="1" applyFill="1" applyBorder="1" applyAlignment="1">
      <alignment horizontal="center" vertical="center"/>
    </xf>
    <xf numFmtId="0" fontId="24" fillId="3" borderId="12" xfId="0" quotePrefix="1" applyFont="1" applyFill="1" applyBorder="1" applyAlignment="1">
      <alignment horizontal="center" vertical="center"/>
    </xf>
    <xf numFmtId="0" fontId="24" fillId="3" borderId="1"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 xfId="0" applyFont="1" applyFill="1" applyBorder="1" applyAlignment="1">
      <alignment horizontal="left" vertical="center"/>
    </xf>
    <xf numFmtId="0" fontId="24" fillId="3" borderId="12" xfId="0" applyFont="1" applyFill="1" applyBorder="1" applyAlignment="1">
      <alignment horizontal="left" vertical="center"/>
    </xf>
    <xf numFmtId="0" fontId="30" fillId="2" borderId="24"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 xfId="0" applyFont="1" applyFill="1" applyBorder="1" applyAlignment="1">
      <alignment horizontal="center" vertical="center" wrapText="1"/>
    </xf>
    <xf numFmtId="166" fontId="24" fillId="3" borderId="11" xfId="1" applyNumberFormat="1" applyFont="1" applyFill="1" applyBorder="1" applyAlignment="1">
      <alignment horizontal="right" vertical="center"/>
    </xf>
    <xf numFmtId="43" fontId="24" fillId="3" borderId="1" xfId="1" applyNumberFormat="1" applyFont="1" applyFill="1" applyBorder="1" applyAlignment="1">
      <alignment horizontal="right" vertical="center"/>
    </xf>
    <xf numFmtId="166" fontId="24" fillId="3" borderId="8" xfId="1" applyNumberFormat="1" applyFont="1" applyFill="1" applyBorder="1" applyAlignment="1">
      <alignment horizontal="right" vertical="center"/>
    </xf>
    <xf numFmtId="166" fontId="24" fillId="3" borderId="12" xfId="1" applyNumberFormat="1" applyFont="1" applyFill="1" applyBorder="1" applyAlignment="1">
      <alignment horizontal="right" vertical="center"/>
    </xf>
    <xf numFmtId="169" fontId="24" fillId="3" borderId="1" xfId="1" applyNumberFormat="1" applyFont="1" applyFill="1" applyBorder="1" applyAlignment="1">
      <alignment horizontal="right" vertical="center"/>
    </xf>
    <xf numFmtId="169" fontId="24" fillId="3" borderId="8" xfId="1" applyNumberFormat="1" applyFont="1" applyFill="1" applyBorder="1" applyAlignment="1">
      <alignment horizontal="right" vertical="center"/>
    </xf>
    <xf numFmtId="169" fontId="24" fillId="3" borderId="12" xfId="1" applyNumberFormat="1" applyFont="1" applyFill="1" applyBorder="1" applyAlignment="1">
      <alignment horizontal="right" vertical="center"/>
    </xf>
    <xf numFmtId="166" fontId="24" fillId="0" borderId="8" xfId="1" applyNumberFormat="1" applyFont="1" applyBorder="1" applyAlignment="1">
      <alignment horizontal="right" vertical="center"/>
    </xf>
    <xf numFmtId="0" fontId="24" fillId="3" borderId="11"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8" xfId="0" quotePrefix="1" applyFont="1" applyFill="1" applyBorder="1" applyAlignment="1">
      <alignment horizontal="center" vertical="center"/>
    </xf>
    <xf numFmtId="0" fontId="24" fillId="3" borderId="1" xfId="0" applyFont="1" applyFill="1" applyBorder="1" applyAlignment="1">
      <alignment horizontal="left" vertical="center" wrapText="1"/>
    </xf>
    <xf numFmtId="0" fontId="24" fillId="3" borderId="8" xfId="0" applyFont="1" applyFill="1" applyBorder="1" applyAlignment="1">
      <alignment horizontal="left" vertical="center" wrapText="1"/>
    </xf>
    <xf numFmtId="0" fontId="24" fillId="3" borderId="12" xfId="0" applyFont="1" applyFill="1" applyBorder="1" applyAlignment="1">
      <alignment horizontal="left" vertical="center" wrapText="1"/>
    </xf>
    <xf numFmtId="166" fontId="24" fillId="3" borderId="1" xfId="1" applyNumberFormat="1" applyFont="1" applyFill="1" applyBorder="1" applyAlignment="1">
      <alignment horizontal="center" vertical="center"/>
    </xf>
    <xf numFmtId="166" fontId="24" fillId="3" borderId="8" xfId="1" applyNumberFormat="1" applyFont="1" applyFill="1" applyBorder="1" applyAlignment="1">
      <alignment horizontal="center" vertical="center"/>
    </xf>
    <xf numFmtId="166" fontId="24" fillId="3" borderId="12" xfId="1" applyNumberFormat="1" applyFont="1" applyFill="1" applyBorder="1" applyAlignment="1">
      <alignment horizontal="center" vertical="center"/>
    </xf>
    <xf numFmtId="166" fontId="24" fillId="3" borderId="1" xfId="1" applyNumberFormat="1" applyFont="1" applyFill="1" applyBorder="1" applyAlignment="1">
      <alignment horizontal="right" vertical="center"/>
    </xf>
    <xf numFmtId="41" fontId="24" fillId="3" borderId="1" xfId="2" applyFont="1" applyFill="1" applyBorder="1" applyAlignment="1">
      <alignment horizontal="center" vertical="center"/>
    </xf>
    <xf numFmtId="41" fontId="24" fillId="3" borderId="12" xfId="2" applyFont="1" applyFill="1" applyBorder="1" applyAlignment="1">
      <alignment horizontal="center" vertical="center"/>
    </xf>
    <xf numFmtId="41" fontId="24" fillId="3" borderId="8" xfId="2" applyFont="1" applyFill="1" applyBorder="1" applyAlignment="1">
      <alignment horizontal="center" vertical="center"/>
    </xf>
    <xf numFmtId="169" fontId="24" fillId="3" borderId="1" xfId="1" applyNumberFormat="1" applyFont="1" applyFill="1" applyBorder="1" applyAlignment="1">
      <alignment horizontal="center" vertical="center"/>
    </xf>
    <xf numFmtId="169" fontId="24" fillId="3" borderId="12" xfId="1" applyNumberFormat="1" applyFont="1" applyFill="1" applyBorder="1" applyAlignment="1">
      <alignment horizontal="center" vertical="center"/>
    </xf>
    <xf numFmtId="166" fontId="33" fillId="5" borderId="1" xfId="0" applyNumberFormat="1" applyFont="1" applyFill="1" applyBorder="1" applyAlignment="1">
      <alignment horizontal="center" vertical="center"/>
    </xf>
    <xf numFmtId="166" fontId="33" fillId="5" borderId="12" xfId="0" applyNumberFormat="1" applyFont="1" applyFill="1" applyBorder="1" applyAlignment="1">
      <alignment horizontal="center" vertical="center"/>
    </xf>
    <xf numFmtId="0" fontId="24" fillId="3" borderId="11" xfId="0" applyFont="1" applyFill="1" applyBorder="1" applyAlignment="1">
      <alignment horizontal="center" vertical="center" wrapText="1"/>
    </xf>
    <xf numFmtId="0" fontId="24" fillId="3" borderId="1" xfId="0" quotePrefix="1" applyFont="1" applyFill="1" applyBorder="1" applyAlignment="1">
      <alignment horizontal="center" vertical="center" wrapText="1"/>
    </xf>
    <xf numFmtId="0" fontId="24" fillId="3" borderId="12" xfId="0" quotePrefix="1"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31" fillId="5" borderId="1" xfId="0" applyFont="1" applyFill="1" applyBorder="1" applyAlignment="1">
      <alignment horizontal="left" vertical="center" wrapText="1"/>
    </xf>
    <xf numFmtId="0" fontId="31" fillId="5" borderId="12" xfId="0" applyFont="1" applyFill="1" applyBorder="1" applyAlignment="1">
      <alignment horizontal="left" vertical="center" wrapText="1"/>
    </xf>
    <xf numFmtId="166" fontId="31" fillId="5" borderId="1" xfId="1" applyNumberFormat="1" applyFont="1" applyFill="1" applyBorder="1" applyAlignment="1">
      <alignment horizontal="center" vertical="center"/>
    </xf>
    <xf numFmtId="166" fontId="31" fillId="5" borderId="12" xfId="1" applyNumberFormat="1" applyFont="1" applyFill="1" applyBorder="1" applyAlignment="1">
      <alignment horizontal="center" vertical="center"/>
    </xf>
    <xf numFmtId="166" fontId="31" fillId="5" borderId="1" xfId="0" applyNumberFormat="1" applyFont="1" applyFill="1" applyBorder="1" applyAlignment="1">
      <alignment horizontal="center" vertical="center"/>
    </xf>
    <xf numFmtId="166" fontId="31" fillId="5" borderId="12" xfId="0" applyNumberFormat="1" applyFont="1" applyFill="1" applyBorder="1" applyAlignment="1">
      <alignment horizontal="center" vertical="center"/>
    </xf>
    <xf numFmtId="169" fontId="31" fillId="5" borderId="1" xfId="0" applyNumberFormat="1" applyFont="1" applyFill="1" applyBorder="1" applyAlignment="1">
      <alignment horizontal="center" vertical="center"/>
    </xf>
    <xf numFmtId="169" fontId="31" fillId="5" borderId="12" xfId="0" applyNumberFormat="1" applyFont="1" applyFill="1" applyBorder="1" applyAlignment="1">
      <alignment horizontal="center" vertical="center"/>
    </xf>
    <xf numFmtId="0" fontId="31" fillId="5" borderId="11" xfId="0" applyFont="1" applyFill="1" applyBorder="1" applyAlignment="1">
      <alignment horizontal="center" vertical="center" wrapText="1"/>
    </xf>
    <xf numFmtId="0" fontId="31" fillId="5" borderId="1" xfId="0" quotePrefix="1" applyFont="1" applyFill="1" applyBorder="1" applyAlignment="1">
      <alignment horizontal="center" vertical="center" wrapText="1"/>
    </xf>
    <xf numFmtId="0" fontId="31" fillId="5" borderId="12" xfId="0" quotePrefix="1"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2" xfId="0" applyFont="1" applyFill="1" applyBorder="1" applyAlignment="1">
      <alignment horizontal="center" vertical="center" wrapText="1"/>
    </xf>
    <xf numFmtId="166" fontId="33" fillId="5" borderId="11" xfId="0" applyNumberFormat="1" applyFont="1" applyFill="1" applyBorder="1" applyAlignment="1">
      <alignment horizontal="center" vertical="center"/>
    </xf>
    <xf numFmtId="166" fontId="24" fillId="3" borderId="1" xfId="1" quotePrefix="1" applyNumberFormat="1" applyFont="1" applyFill="1" applyBorder="1" applyAlignment="1">
      <alignment horizontal="right" vertical="center" wrapText="1"/>
    </xf>
    <xf numFmtId="166" fontId="24" fillId="3" borderId="12" xfId="1" applyNumberFormat="1" applyFont="1" applyFill="1" applyBorder="1" applyAlignment="1">
      <alignment horizontal="right" vertical="center" wrapText="1"/>
    </xf>
    <xf numFmtId="166" fontId="24" fillId="3" borderId="1" xfId="1" applyNumberFormat="1" applyFont="1" applyFill="1" applyBorder="1" applyAlignment="1">
      <alignment horizontal="center" vertical="center" wrapText="1"/>
    </xf>
    <xf numFmtId="166" fontId="24" fillId="3" borderId="12" xfId="1" applyNumberFormat="1" applyFont="1" applyFill="1" applyBorder="1" applyAlignment="1">
      <alignment horizontal="center" vertical="center" wrapText="1"/>
    </xf>
    <xf numFmtId="169" fontId="24" fillId="3" borderId="1" xfId="1" applyNumberFormat="1" applyFont="1" applyFill="1" applyBorder="1" applyAlignment="1">
      <alignment horizontal="center" vertical="center" wrapText="1"/>
    </xf>
    <xf numFmtId="169" fontId="24" fillId="3" borderId="12" xfId="1" applyNumberFormat="1" applyFont="1" applyFill="1" applyBorder="1" applyAlignment="1">
      <alignment horizontal="center" vertical="center" wrapText="1"/>
    </xf>
    <xf numFmtId="166" fontId="24" fillId="0" borderId="8" xfId="1" applyNumberFormat="1" applyFont="1" applyBorder="1" applyAlignment="1">
      <alignment horizontal="center" vertical="center"/>
    </xf>
    <xf numFmtId="49" fontId="31" fillId="3" borderId="11" xfId="0" applyNumberFormat="1" applyFont="1" applyFill="1" applyBorder="1" applyAlignment="1">
      <alignment horizontal="center" vertical="center" wrapText="1"/>
    </xf>
    <xf numFmtId="49" fontId="31" fillId="3" borderId="1" xfId="0" quotePrefix="1" applyNumberFormat="1" applyFont="1" applyFill="1" applyBorder="1" applyAlignment="1">
      <alignment horizontal="center" vertical="center" wrapText="1"/>
    </xf>
    <xf numFmtId="49" fontId="31" fillId="3" borderId="12" xfId="0" quotePrefix="1" applyNumberFormat="1" applyFont="1" applyFill="1" applyBorder="1" applyAlignment="1">
      <alignment horizontal="center" vertical="center" wrapText="1"/>
    </xf>
    <xf numFmtId="49" fontId="31" fillId="3" borderId="1" xfId="0" applyNumberFormat="1" applyFont="1" applyFill="1" applyBorder="1" applyAlignment="1">
      <alignment horizontal="center" vertical="center" wrapText="1"/>
    </xf>
    <xf numFmtId="49" fontId="31" fillId="3" borderId="12" xfId="0" applyNumberFormat="1" applyFont="1" applyFill="1" applyBorder="1" applyAlignment="1">
      <alignment horizontal="center" vertical="center" wrapText="1"/>
    </xf>
    <xf numFmtId="0" fontId="24" fillId="3" borderId="11" xfId="0" applyFont="1" applyFill="1" applyBorder="1" applyAlignment="1">
      <alignment horizontal="left" vertical="center" wrapText="1"/>
    </xf>
    <xf numFmtId="166" fontId="24" fillId="3" borderId="1" xfId="0" applyNumberFormat="1" applyFont="1" applyFill="1" applyBorder="1" applyAlignment="1">
      <alignment horizontal="center" vertical="center"/>
    </xf>
    <xf numFmtId="166" fontId="24" fillId="3" borderId="12" xfId="0" applyNumberFormat="1" applyFont="1" applyFill="1" applyBorder="1" applyAlignment="1">
      <alignment horizontal="center" vertical="center"/>
    </xf>
    <xf numFmtId="166" fontId="24" fillId="3" borderId="8" xfId="1" applyNumberFormat="1" applyFont="1" applyFill="1" applyBorder="1" applyAlignment="1">
      <alignment horizontal="center" vertical="center" wrapText="1"/>
    </xf>
    <xf numFmtId="169" fontId="24" fillId="3" borderId="8" xfId="1" applyNumberFormat="1" applyFont="1" applyFill="1" applyBorder="1" applyAlignment="1">
      <alignment horizontal="center" vertical="center"/>
    </xf>
    <xf numFmtId="49" fontId="24" fillId="3" borderId="11" xfId="0" applyNumberFormat="1" applyFont="1" applyFill="1" applyBorder="1" applyAlignment="1">
      <alignment horizontal="center" vertical="center" wrapText="1"/>
    </xf>
    <xf numFmtId="49" fontId="24" fillId="3" borderId="1" xfId="0" quotePrefix="1" applyNumberFormat="1" applyFont="1" applyFill="1" applyBorder="1" applyAlignment="1">
      <alignment horizontal="center" vertical="center" wrapText="1"/>
    </xf>
    <xf numFmtId="49" fontId="24" fillId="3" borderId="8" xfId="0" quotePrefix="1" applyNumberFormat="1" applyFont="1" applyFill="1" applyBorder="1" applyAlignment="1">
      <alignment horizontal="center" vertical="center" wrapText="1"/>
    </xf>
    <xf numFmtId="49" fontId="24" fillId="3" borderId="12" xfId="0" quotePrefix="1"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49" fontId="24" fillId="3" borderId="8" xfId="0" applyNumberFormat="1" applyFont="1" applyFill="1" applyBorder="1" applyAlignment="1">
      <alignment horizontal="center" vertical="center" wrapText="1"/>
    </xf>
    <xf numFmtId="49" fontId="24" fillId="3" borderId="12" xfId="0" applyNumberFormat="1" applyFont="1" applyFill="1" applyBorder="1" applyAlignment="1">
      <alignment horizontal="center" vertical="center" wrapText="1"/>
    </xf>
    <xf numFmtId="166" fontId="24" fillId="0" borderId="1" xfId="1" quotePrefix="1" applyNumberFormat="1" applyFont="1" applyBorder="1" applyAlignment="1">
      <alignment horizontal="right" vertical="center"/>
    </xf>
    <xf numFmtId="169" fontId="24" fillId="0" borderId="1" xfId="1" quotePrefix="1" applyNumberFormat="1" applyFont="1" applyBorder="1" applyAlignment="1">
      <alignment horizontal="right" vertical="center"/>
    </xf>
    <xf numFmtId="169" fontId="24" fillId="0" borderId="8" xfId="1" applyNumberFormat="1" applyFont="1" applyBorder="1" applyAlignment="1">
      <alignment horizontal="right" vertical="center"/>
    </xf>
    <xf numFmtId="169" fontId="24" fillId="0" borderId="12" xfId="1" applyNumberFormat="1" applyFont="1" applyBorder="1" applyAlignment="1">
      <alignment horizontal="right" vertical="center"/>
    </xf>
    <xf numFmtId="0" fontId="24" fillId="3" borderId="8" xfId="0" quotePrefix="1" applyFont="1" applyFill="1" applyBorder="1" applyAlignment="1">
      <alignment horizontal="center" vertical="center" wrapText="1"/>
    </xf>
    <xf numFmtId="166" fontId="24" fillId="3" borderId="1" xfId="0" quotePrefix="1" applyNumberFormat="1" applyFont="1" applyFill="1" applyBorder="1" applyAlignment="1">
      <alignment horizontal="right" vertical="center"/>
    </xf>
    <xf numFmtId="166" fontId="24" fillId="3" borderId="12" xfId="0" applyNumberFormat="1" applyFont="1" applyFill="1" applyBorder="1" applyAlignment="1">
      <alignment horizontal="right" vertical="center"/>
    </xf>
    <xf numFmtId="169" fontId="24" fillId="3" borderId="1" xfId="0" applyNumberFormat="1" applyFont="1" applyFill="1" applyBorder="1" applyAlignment="1">
      <alignment horizontal="center" vertical="center"/>
    </xf>
    <xf numFmtId="169" fontId="24" fillId="3" borderId="12" xfId="0" applyNumberFormat="1" applyFont="1" applyFill="1" applyBorder="1" applyAlignment="1">
      <alignment horizontal="center" vertical="center"/>
    </xf>
    <xf numFmtId="0" fontId="31" fillId="3" borderId="11" xfId="0" applyFont="1" applyFill="1" applyBorder="1" applyAlignment="1">
      <alignment horizontal="center" vertical="center" wrapText="1"/>
    </xf>
    <xf numFmtId="0" fontId="24" fillId="3" borderId="11" xfId="0" quotePrefix="1" applyFont="1" applyFill="1" applyBorder="1" applyAlignment="1">
      <alignment horizontal="center" vertical="center" wrapText="1"/>
    </xf>
    <xf numFmtId="49" fontId="24" fillId="3" borderId="11" xfId="0" quotePrefix="1" applyNumberFormat="1" applyFont="1" applyFill="1" applyBorder="1" applyAlignment="1">
      <alignment horizontal="center" vertical="center" wrapText="1"/>
    </xf>
    <xf numFmtId="166" fontId="24" fillId="3" borderId="1" xfId="1" quotePrefix="1" applyNumberFormat="1" applyFont="1" applyFill="1" applyBorder="1" applyAlignment="1">
      <alignment horizontal="center" vertical="center"/>
    </xf>
    <xf numFmtId="166" fontId="24" fillId="3" borderId="12" xfId="1" quotePrefix="1" applyNumberFormat="1" applyFont="1" applyFill="1" applyBorder="1" applyAlignment="1">
      <alignment horizontal="center" vertical="center"/>
    </xf>
    <xf numFmtId="166" fontId="24" fillId="3" borderId="1" xfId="1" quotePrefix="1" applyNumberFormat="1" applyFont="1" applyFill="1" applyBorder="1" applyAlignment="1">
      <alignment horizontal="right" vertical="center"/>
    </xf>
    <xf numFmtId="166" fontId="24" fillId="3" borderId="12" xfId="1" quotePrefix="1" applyNumberFormat="1" applyFont="1" applyFill="1" applyBorder="1" applyAlignment="1">
      <alignment horizontal="right" vertical="center"/>
    </xf>
    <xf numFmtId="166" fontId="24" fillId="3" borderId="11" xfId="1" applyNumberFormat="1" applyFont="1" applyFill="1" applyBorder="1" applyAlignment="1">
      <alignment horizontal="right" vertical="center" wrapText="1"/>
    </xf>
    <xf numFmtId="169" fontId="24" fillId="3" borderId="1" xfId="1" quotePrefix="1" applyNumberFormat="1" applyFont="1" applyFill="1" applyBorder="1" applyAlignment="1">
      <alignment horizontal="right" vertical="center"/>
    </xf>
    <xf numFmtId="166" fontId="24" fillId="3" borderId="8" xfId="1" quotePrefix="1" applyNumberFormat="1" applyFont="1" applyFill="1" applyBorder="1" applyAlignment="1">
      <alignment horizontal="center" vertical="center"/>
    </xf>
    <xf numFmtId="169" fontId="24" fillId="3" borderId="1" xfId="1" quotePrefix="1" applyNumberFormat="1" applyFont="1" applyFill="1" applyBorder="1" applyAlignment="1">
      <alignment horizontal="center" vertical="center"/>
    </xf>
    <xf numFmtId="169" fontId="24" fillId="3" borderId="8" xfId="1" quotePrefix="1" applyNumberFormat="1" applyFont="1" applyFill="1" applyBorder="1" applyAlignment="1">
      <alignment horizontal="center" vertical="center"/>
    </xf>
    <xf numFmtId="169" fontId="24" fillId="3" borderId="12" xfId="1" quotePrefix="1" applyNumberFormat="1" applyFont="1" applyFill="1" applyBorder="1" applyAlignment="1">
      <alignment horizontal="center" vertical="center"/>
    </xf>
    <xf numFmtId="166" fontId="24" fillId="0" borderId="1" xfId="1" quotePrefix="1" applyNumberFormat="1" applyFont="1" applyBorder="1" applyAlignment="1">
      <alignment horizontal="center" vertical="center"/>
    </xf>
    <xf numFmtId="166" fontId="24" fillId="0" borderId="8" xfId="1" quotePrefix="1" applyNumberFormat="1" applyFont="1" applyBorder="1" applyAlignment="1">
      <alignment horizontal="center" vertical="center"/>
    </xf>
    <xf numFmtId="166" fontId="24" fillId="0" borderId="12" xfId="1" quotePrefix="1" applyNumberFormat="1" applyFont="1" applyBorder="1" applyAlignment="1">
      <alignment horizontal="center" vertical="center"/>
    </xf>
    <xf numFmtId="0" fontId="24" fillId="3" borderId="1" xfId="0" applyFont="1" applyFill="1" applyBorder="1" applyAlignment="1">
      <alignment horizontal="right" vertical="center"/>
    </xf>
    <xf numFmtId="0" fontId="24" fillId="3" borderId="12" xfId="0" applyFont="1" applyFill="1" applyBorder="1" applyAlignment="1">
      <alignment horizontal="right" vertical="center"/>
    </xf>
    <xf numFmtId="166" fontId="24" fillId="0" borderId="11" xfId="1" quotePrefix="1" applyNumberFormat="1" applyFont="1" applyBorder="1" applyAlignment="1">
      <alignment horizontal="center" vertical="center"/>
    </xf>
    <xf numFmtId="166" fontId="24" fillId="3" borderId="11" xfId="1" applyNumberFormat="1" applyFont="1" applyFill="1" applyBorder="1" applyAlignment="1">
      <alignment horizontal="center" vertical="center" wrapText="1"/>
    </xf>
    <xf numFmtId="166" fontId="24" fillId="3" borderId="11" xfId="1" quotePrefix="1" applyNumberFormat="1" applyFont="1" applyFill="1" applyBorder="1" applyAlignment="1">
      <alignment horizontal="center" vertical="center"/>
    </xf>
    <xf numFmtId="169" fontId="24" fillId="3" borderId="11" xfId="1" quotePrefix="1" applyNumberFormat="1" applyFont="1" applyFill="1" applyBorder="1" applyAlignment="1">
      <alignment horizontal="center" vertical="center"/>
    </xf>
    <xf numFmtId="166" fontId="25" fillId="5" borderId="8" xfId="0" applyNumberFormat="1" applyFont="1" applyFill="1" applyBorder="1" applyAlignment="1">
      <alignment horizontal="center" vertical="center"/>
    </xf>
    <xf numFmtId="0" fontId="25" fillId="5" borderId="8" xfId="0" applyFont="1" applyFill="1" applyBorder="1" applyAlignment="1">
      <alignment horizontal="center" vertical="center"/>
    </xf>
    <xf numFmtId="0" fontId="25" fillId="5" borderId="12" xfId="0" applyFont="1" applyFill="1" applyBorder="1" applyAlignment="1">
      <alignment horizontal="center" vertical="center"/>
    </xf>
    <xf numFmtId="166" fontId="25" fillId="5" borderId="11" xfId="0" applyNumberFormat="1" applyFont="1" applyFill="1" applyBorder="1" applyAlignment="1">
      <alignment horizontal="right" vertical="center"/>
    </xf>
    <xf numFmtId="0" fontId="25" fillId="5" borderId="11" xfId="0" applyFont="1" applyFill="1" applyBorder="1" applyAlignment="1">
      <alignment horizontal="right" vertical="center"/>
    </xf>
    <xf numFmtId="166" fontId="25" fillId="5" borderId="11" xfId="0" applyNumberFormat="1" applyFont="1" applyFill="1" applyBorder="1" applyAlignment="1">
      <alignment horizontal="center" vertical="center"/>
    </xf>
    <xf numFmtId="0" fontId="25" fillId="5" borderId="11" xfId="0" applyFont="1" applyFill="1" applyBorder="1" applyAlignment="1">
      <alignment horizontal="center" vertical="center"/>
    </xf>
    <xf numFmtId="169" fontId="25" fillId="5" borderId="11" xfId="0" applyNumberFormat="1" applyFont="1" applyFill="1" applyBorder="1" applyAlignment="1">
      <alignment horizontal="right" vertical="center"/>
    </xf>
    <xf numFmtId="0" fontId="31" fillId="5" borderId="8" xfId="0" applyFont="1" applyFill="1" applyBorder="1" applyAlignment="1">
      <alignment horizontal="center" vertical="center" wrapText="1"/>
    </xf>
    <xf numFmtId="0" fontId="31" fillId="5" borderId="8" xfId="0" quotePrefix="1" applyFont="1" applyFill="1" applyBorder="1" applyAlignment="1">
      <alignment horizontal="center" vertical="center" wrapText="1"/>
    </xf>
    <xf numFmtId="49" fontId="31" fillId="5" borderId="8" xfId="0" applyNumberFormat="1" applyFont="1" applyFill="1" applyBorder="1" applyAlignment="1">
      <alignment horizontal="center" vertical="center" wrapText="1"/>
    </xf>
    <xf numFmtId="49" fontId="31" fillId="5" borderId="12" xfId="0" applyNumberFormat="1" applyFont="1" applyFill="1" applyBorder="1" applyAlignment="1">
      <alignment horizontal="center" vertical="center" wrapText="1"/>
    </xf>
    <xf numFmtId="0" fontId="31" fillId="5" borderId="8" xfId="0" applyFont="1" applyFill="1" applyBorder="1" applyAlignment="1">
      <alignment horizontal="left" vertical="center" wrapText="1"/>
    </xf>
    <xf numFmtId="166" fontId="24" fillId="3" borderId="11" xfId="1" applyNumberFormat="1" applyFont="1" applyFill="1" applyBorder="1" applyAlignment="1">
      <alignment horizontal="center" vertical="center"/>
    </xf>
    <xf numFmtId="0" fontId="43" fillId="0" borderId="0" xfId="0" applyFont="1" applyAlignment="1">
      <alignment horizontal="center"/>
    </xf>
    <xf numFmtId="169" fontId="24" fillId="0" borderId="11" xfId="1" applyNumberFormat="1" applyFont="1" applyBorder="1" applyAlignment="1">
      <alignment horizontal="center" vertical="center"/>
    </xf>
    <xf numFmtId="166" fontId="24" fillId="0" borderId="11" xfId="1" applyNumberFormat="1" applyFont="1" applyBorder="1" applyAlignment="1">
      <alignment horizontal="right" vertical="center"/>
    </xf>
    <xf numFmtId="166" fontId="29" fillId="0" borderId="11" xfId="1" applyNumberFormat="1" applyFont="1" applyBorder="1" applyAlignment="1">
      <alignment horizontal="center" vertical="center"/>
    </xf>
    <xf numFmtId="169" fontId="24" fillId="0" borderId="8" xfId="1" applyNumberFormat="1" applyFont="1" applyBorder="1" applyAlignment="1">
      <alignment horizontal="center" vertical="center"/>
    </xf>
    <xf numFmtId="41" fontId="24" fillId="3" borderId="1" xfId="2" applyFont="1" applyFill="1" applyBorder="1" applyAlignment="1">
      <alignment horizontal="center" vertical="center" wrapText="1"/>
    </xf>
    <xf numFmtId="41" fontId="24" fillId="3" borderId="8" xfId="2" applyFont="1" applyFill="1" applyBorder="1" applyAlignment="1">
      <alignment horizontal="center" vertical="center" wrapText="1"/>
    </xf>
    <xf numFmtId="41" fontId="24" fillId="3" borderId="12" xfId="2" applyFont="1" applyFill="1" applyBorder="1" applyAlignment="1">
      <alignment horizontal="center" vertical="center" wrapText="1"/>
    </xf>
    <xf numFmtId="41" fontId="25" fillId="5" borderId="1" xfId="2" applyFont="1" applyFill="1" applyBorder="1" applyAlignment="1">
      <alignment horizontal="center" vertical="center" wrapText="1"/>
    </xf>
    <xf numFmtId="41" fontId="25" fillId="5" borderId="8" xfId="2" applyFont="1" applyFill="1" applyBorder="1" applyAlignment="1">
      <alignment horizontal="center" vertical="center" wrapText="1"/>
    </xf>
    <xf numFmtId="41" fontId="25" fillId="5" borderId="12" xfId="2" applyFont="1" applyFill="1" applyBorder="1" applyAlignment="1">
      <alignment horizontal="center" vertical="center" wrapText="1"/>
    </xf>
    <xf numFmtId="41" fontId="31" fillId="5" borderId="1" xfId="2" applyFont="1" applyFill="1" applyBorder="1" applyAlignment="1">
      <alignment horizontal="center" vertical="center" wrapText="1"/>
    </xf>
    <xf numFmtId="41" fontId="31" fillId="5" borderId="12" xfId="2" applyFont="1" applyFill="1" applyBorder="1" applyAlignment="1">
      <alignment horizontal="center" vertical="center" wrapText="1"/>
    </xf>
    <xf numFmtId="0" fontId="16" fillId="0" borderId="11" xfId="43" applyFont="1" applyBorder="1" applyAlignment="1">
      <alignment horizontal="center" vertical="center" wrapText="1"/>
    </xf>
    <xf numFmtId="0" fontId="16" fillId="0" borderId="1" xfId="43" applyFont="1" applyBorder="1" applyAlignment="1">
      <alignment horizontal="center" vertical="center" wrapText="1"/>
    </xf>
    <xf numFmtId="0" fontId="16" fillId="0" borderId="12" xfId="43" applyFont="1" applyBorder="1" applyAlignment="1">
      <alignment horizontal="center" vertical="center" wrapText="1"/>
    </xf>
    <xf numFmtId="0" fontId="40" fillId="0" borderId="11" xfId="43" applyFont="1" applyBorder="1" applyAlignment="1">
      <alignment horizontal="center" vertical="center" wrapText="1"/>
    </xf>
    <xf numFmtId="0" fontId="40" fillId="0" borderId="1" xfId="43" applyFont="1" applyBorder="1" applyAlignment="1">
      <alignment horizontal="center" vertical="center" wrapText="1"/>
    </xf>
    <xf numFmtId="0" fontId="40" fillId="0" borderId="8" xfId="43" applyFont="1" applyBorder="1" applyAlignment="1">
      <alignment horizontal="center" vertical="center" wrapText="1"/>
    </xf>
    <xf numFmtId="0" fontId="39" fillId="0" borderId="0" xfId="43" applyFont="1" applyBorder="1" applyAlignment="1">
      <alignment horizontal="center"/>
    </xf>
    <xf numFmtId="0" fontId="39" fillId="0" borderId="0" xfId="43" applyFont="1" applyAlignment="1">
      <alignment horizontal="center"/>
    </xf>
    <xf numFmtId="0" fontId="16" fillId="0" borderId="8" xfId="43" applyFont="1" applyBorder="1" applyAlignment="1">
      <alignment horizontal="center" vertical="center" wrapText="1"/>
    </xf>
    <xf numFmtId="0" fontId="44" fillId="0" borderId="14" xfId="0" applyFont="1" applyBorder="1" applyAlignment="1">
      <alignment horizontal="left" vertical="center"/>
    </xf>
    <xf numFmtId="0" fontId="15" fillId="3" borderId="2"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25" fillId="0" borderId="11" xfId="0" applyFont="1" applyBorder="1" applyAlignment="1">
      <alignment horizontal="center" vertical="center"/>
    </xf>
    <xf numFmtId="0" fontId="28" fillId="5" borderId="4" xfId="0" applyFont="1" applyFill="1" applyBorder="1" applyAlignment="1">
      <alignment horizontal="left" vertical="center" wrapText="1"/>
    </xf>
    <xf numFmtId="0" fontId="28" fillId="5" borderId="15" xfId="0" applyFont="1" applyFill="1" applyBorder="1" applyAlignment="1">
      <alignment horizontal="left" vertical="center" wrapText="1"/>
    </xf>
    <xf numFmtId="166" fontId="15" fillId="5" borderId="11" xfId="1" applyNumberFormat="1" applyFont="1" applyFill="1" applyBorder="1" applyAlignment="1">
      <alignment horizontal="center" vertical="center"/>
    </xf>
    <xf numFmtId="0" fontId="15" fillId="5" borderId="11" xfId="0" applyFont="1" applyFill="1" applyBorder="1" applyAlignment="1">
      <alignment horizontal="center" vertical="center" wrapText="1"/>
    </xf>
    <xf numFmtId="0" fontId="44" fillId="0" borderId="0" xfId="0" applyFont="1" applyAlignment="1">
      <alignment horizontal="center" vertical="center"/>
    </xf>
    <xf numFmtId="0" fontId="28" fillId="5" borderId="11" xfId="0" applyFont="1" applyFill="1" applyBorder="1" applyAlignment="1">
      <alignment horizontal="left" vertical="center" wrapText="1"/>
    </xf>
    <xf numFmtId="166" fontId="15" fillId="5" borderId="11" xfId="0" applyNumberFormat="1" applyFont="1" applyFill="1" applyBorder="1" applyAlignment="1">
      <alignment horizontal="center" vertical="center"/>
    </xf>
    <xf numFmtId="0" fontId="15" fillId="5" borderId="11" xfId="0" applyFont="1" applyFill="1" applyBorder="1" applyAlignment="1">
      <alignment horizontal="center" vertical="center"/>
    </xf>
    <xf numFmtId="0" fontId="15" fillId="5" borderId="8" xfId="0" applyFont="1" applyFill="1" applyBorder="1" applyAlignment="1">
      <alignment horizontal="center" vertical="center" wrapText="1"/>
    </xf>
    <xf numFmtId="0" fontId="30" fillId="0" borderId="11" xfId="0" applyFont="1" applyBorder="1" applyAlignment="1">
      <alignment horizontal="center" vertical="center" wrapText="1"/>
    </xf>
    <xf numFmtId="0" fontId="31" fillId="0" borderId="11" xfId="0" applyFont="1" applyBorder="1" applyAlignment="1">
      <alignment horizontal="center" vertical="center" wrapText="1"/>
    </xf>
    <xf numFmtId="166" fontId="15" fillId="5" borderId="5" xfId="0" applyNumberFormat="1" applyFont="1" applyFill="1" applyBorder="1" applyAlignment="1">
      <alignment horizontal="center" vertical="center"/>
    </xf>
    <xf numFmtId="0" fontId="15" fillId="5" borderId="5"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11" xfId="0" applyFont="1" applyFill="1" applyBorder="1" applyAlignment="1">
      <alignment horizontal="left" vertical="center"/>
    </xf>
    <xf numFmtId="0" fontId="44" fillId="0" borderId="0" xfId="0" applyFont="1" applyAlignment="1">
      <alignment horizontal="left" vertical="center"/>
    </xf>
    <xf numFmtId="0" fontId="15" fillId="9" borderId="5"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15" fillId="4" borderId="11" xfId="0" applyFont="1" applyFill="1" applyBorder="1" applyAlignment="1">
      <alignment horizontal="left" vertical="center" wrapText="1"/>
    </xf>
    <xf numFmtId="0" fontId="14" fillId="0" borderId="11" xfId="0" applyFont="1" applyBorder="1" applyAlignment="1">
      <alignment horizontal="left" vertical="center" wrapText="1"/>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15" fillId="3" borderId="11" xfId="0" applyFont="1" applyFill="1" applyBorder="1" applyAlignment="1">
      <alignment horizontal="center" vertical="center"/>
    </xf>
    <xf numFmtId="166" fontId="15" fillId="5" borderId="1" xfId="0" applyNumberFormat="1" applyFont="1" applyFill="1" applyBorder="1" applyAlignment="1">
      <alignment horizontal="center" vertical="center"/>
    </xf>
    <xf numFmtId="166" fontId="15" fillId="5" borderId="12" xfId="0" applyNumberFormat="1" applyFont="1" applyFill="1" applyBorder="1" applyAlignment="1">
      <alignment horizontal="center" vertical="center"/>
    </xf>
    <xf numFmtId="0" fontId="15" fillId="7" borderId="13"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4" fillId="3" borderId="11" xfId="0" applyFont="1" applyFill="1" applyBorder="1" applyAlignment="1">
      <alignment horizontal="left" vertical="center" wrapText="1"/>
    </xf>
    <xf numFmtId="49" fontId="14" fillId="7" borderId="5" xfId="0" applyNumberFormat="1" applyFont="1" applyFill="1" applyBorder="1" applyAlignment="1">
      <alignment horizontal="center" vertical="center" wrapText="1"/>
    </xf>
    <xf numFmtId="49" fontId="14" fillId="7" borderId="6" xfId="0" applyNumberFormat="1" applyFont="1" applyFill="1" applyBorder="1" applyAlignment="1">
      <alignment horizontal="center" vertical="center" wrapText="1"/>
    </xf>
    <xf numFmtId="49" fontId="14" fillId="7" borderId="7" xfId="0" applyNumberFormat="1" applyFont="1" applyFill="1" applyBorder="1" applyAlignment="1">
      <alignment horizontal="center" vertical="center" wrapText="1"/>
    </xf>
    <xf numFmtId="166" fontId="15" fillId="5" borderId="1" xfId="1" applyNumberFormat="1" applyFont="1" applyFill="1" applyBorder="1" applyAlignment="1">
      <alignment horizontal="center" vertical="center"/>
    </xf>
    <xf numFmtId="166" fontId="15" fillId="5" borderId="12" xfId="1" applyNumberFormat="1" applyFont="1" applyFill="1" applyBorder="1" applyAlignment="1">
      <alignment horizontal="center" vertical="center"/>
    </xf>
    <xf numFmtId="0" fontId="15" fillId="5" borderId="4" xfId="0" applyFont="1" applyFill="1" applyBorder="1" applyAlignment="1">
      <alignment horizontal="left" vertical="center" wrapText="1"/>
    </xf>
    <xf numFmtId="0" fontId="15" fillId="5" borderId="15" xfId="0" applyFont="1" applyFill="1" applyBorder="1" applyAlignment="1">
      <alignment horizontal="left" vertical="center" wrapText="1"/>
    </xf>
    <xf numFmtId="0" fontId="14" fillId="3" borderId="11" xfId="0" applyFont="1" applyFill="1" applyBorder="1" applyAlignment="1">
      <alignment horizontal="left" vertical="top" wrapText="1"/>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24" fillId="0" borderId="11" xfId="0" applyFont="1" applyBorder="1" applyAlignment="1">
      <alignment horizontal="left" vertical="center" wrapText="1"/>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166" fontId="15" fillId="5" borderId="1" xfId="0" applyNumberFormat="1" applyFont="1" applyFill="1" applyBorder="1" applyAlignment="1">
      <alignment horizontal="center" vertical="center" wrapText="1"/>
    </xf>
    <xf numFmtId="166" fontId="15" fillId="5" borderId="12" xfId="0" applyNumberFormat="1" applyFont="1" applyFill="1" applyBorder="1" applyAlignment="1">
      <alignment horizontal="center" vertical="center" wrapText="1"/>
    </xf>
    <xf numFmtId="0" fontId="15" fillId="4" borderId="5"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5" xfId="0" applyFont="1" applyFill="1" applyBorder="1" applyAlignment="1">
      <alignment horizontal="left" vertical="center" wrapText="1"/>
    </xf>
    <xf numFmtId="49" fontId="15" fillId="7" borderId="22" xfId="0" applyNumberFormat="1" applyFont="1" applyFill="1" applyBorder="1" applyAlignment="1">
      <alignment horizontal="center" vertical="center" wrapText="1"/>
    </xf>
    <xf numFmtId="49" fontId="15" fillId="7" borderId="6" xfId="0" applyNumberFormat="1" applyFont="1" applyFill="1" applyBorder="1" applyAlignment="1">
      <alignment horizontal="center" vertical="center" wrapText="1"/>
    </xf>
    <xf numFmtId="49" fontId="15" fillId="7" borderId="7" xfId="0" applyNumberFormat="1" applyFont="1" applyFill="1" applyBorder="1" applyAlignment="1">
      <alignment horizontal="center" vertical="center" wrapText="1"/>
    </xf>
    <xf numFmtId="0" fontId="15" fillId="5" borderId="1" xfId="0" quotePrefix="1" applyFont="1" applyFill="1" applyBorder="1" applyAlignment="1">
      <alignment horizontal="center" vertical="center" wrapText="1"/>
    </xf>
    <xf numFmtId="0" fontId="15" fillId="5" borderId="12" xfId="0" quotePrefix="1" applyFont="1" applyFill="1" applyBorder="1" applyAlignment="1">
      <alignment horizontal="center" vertical="center" wrapText="1"/>
    </xf>
    <xf numFmtId="49" fontId="15" fillId="7" borderId="5" xfId="0" applyNumberFormat="1" applyFont="1" applyFill="1" applyBorder="1" applyAlignment="1">
      <alignment horizontal="center" vertical="center" wrapText="1"/>
    </xf>
    <xf numFmtId="0" fontId="15" fillId="5" borderId="11" xfId="0" quotePrefix="1" applyFont="1" applyFill="1" applyBorder="1" applyAlignment="1">
      <alignment horizontal="center" vertical="center" wrapText="1"/>
    </xf>
    <xf numFmtId="49" fontId="15" fillId="5" borderId="11" xfId="0" applyNumberFormat="1" applyFont="1" applyFill="1" applyBorder="1" applyAlignment="1">
      <alignment horizontal="center" vertical="center" wrapText="1"/>
    </xf>
    <xf numFmtId="0" fontId="15" fillId="5" borderId="11" xfId="0" applyFont="1" applyFill="1" applyBorder="1" applyAlignment="1">
      <alignment horizontal="left" vertical="center" wrapText="1"/>
    </xf>
    <xf numFmtId="166" fontId="14" fillId="5" borderId="11" xfId="0" applyNumberFormat="1" applyFont="1" applyFill="1" applyBorder="1" applyAlignment="1">
      <alignment horizontal="center" vertical="center"/>
    </xf>
    <xf numFmtId="0" fontId="14" fillId="5" borderId="11"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12" xfId="0" applyFont="1" applyFill="1" applyBorder="1" applyAlignment="1">
      <alignment horizontal="center" vertical="center"/>
    </xf>
    <xf numFmtId="0" fontId="23" fillId="7" borderId="3" xfId="0" applyFont="1" applyFill="1" applyBorder="1" applyAlignment="1">
      <alignment horizontal="center" vertical="top" wrapText="1"/>
    </xf>
    <xf numFmtId="0" fontId="23" fillId="7" borderId="14" xfId="0" applyFont="1" applyFill="1" applyBorder="1" applyAlignment="1">
      <alignment horizontal="center" vertical="top" wrapText="1"/>
    </xf>
    <xf numFmtId="0" fontId="23" fillId="7" borderId="18"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17" fillId="5" borderId="8"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43" fillId="0" borderId="14" xfId="0" applyFont="1" applyBorder="1" applyAlignment="1">
      <alignment horizontal="left"/>
    </xf>
    <xf numFmtId="0" fontId="43" fillId="0" borderId="0" xfId="0" applyFont="1" applyAlignment="1">
      <alignment horizontal="center" vertical="center"/>
    </xf>
    <xf numFmtId="0" fontId="23" fillId="3" borderId="11" xfId="0" applyFont="1" applyFill="1" applyBorder="1" applyAlignment="1">
      <alignment horizontal="center" vertical="center"/>
    </xf>
    <xf numFmtId="0" fontId="23" fillId="0" borderId="11" xfId="0" applyFont="1" applyBorder="1" applyAlignment="1">
      <alignment horizontal="center" vertical="center" wrapText="1"/>
    </xf>
    <xf numFmtId="0" fontId="26"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26" fillId="0" borderId="14" xfId="0" applyFont="1" applyBorder="1" applyAlignment="1">
      <alignment horizontal="left" vertical="center"/>
    </xf>
    <xf numFmtId="0" fontId="14" fillId="5" borderId="1" xfId="0" applyFont="1" applyFill="1" applyBorder="1" applyAlignment="1">
      <alignment horizontal="center" vertical="center"/>
    </xf>
    <xf numFmtId="0" fontId="14" fillId="5" borderId="12" xfId="0" applyFont="1" applyFill="1" applyBorder="1" applyAlignment="1">
      <alignment horizontal="center" vertical="center"/>
    </xf>
    <xf numFmtId="0" fontId="28" fillId="3" borderId="1" xfId="0" applyFont="1" applyFill="1" applyBorder="1" applyAlignment="1">
      <alignment horizontal="center" vertical="center"/>
    </xf>
    <xf numFmtId="0" fontId="28" fillId="3" borderId="8"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13" xfId="0" applyFont="1" applyFill="1" applyBorder="1" applyAlignment="1">
      <alignment horizontal="center" vertical="center" wrapText="1"/>
    </xf>
  </cellXfs>
  <cellStyles count="61">
    <cellStyle name="Comma" xfId="1" builtinId="3"/>
    <cellStyle name="Comma [0]" xfId="2" builtinId="6"/>
    <cellStyle name="Comma [0] 10" xfId="5"/>
    <cellStyle name="Comma [0] 12" xfId="6"/>
    <cellStyle name="Comma [0] 12 2" xfId="7"/>
    <cellStyle name="Comma [0] 17" xfId="8"/>
    <cellStyle name="Comma [0] 2" xfId="9"/>
    <cellStyle name="Comma [0] 2 10" xfId="3"/>
    <cellStyle name="Comma [0] 2 10 2" xfId="10"/>
    <cellStyle name="Comma [0] 3" xfId="11"/>
    <cellStyle name="Comma [0] 7" xfId="12"/>
    <cellStyle name="Comma [0] 8" xfId="13"/>
    <cellStyle name="Comma [0] 9" xfId="14"/>
    <cellStyle name="Comma 10" xfId="15"/>
    <cellStyle name="Comma 12" xfId="16"/>
    <cellStyle name="Comma 12 2" xfId="17"/>
    <cellStyle name="Comma 13" xfId="18"/>
    <cellStyle name="Comma 2" xfId="19"/>
    <cellStyle name="Comma 2 2 2 2 2 2" xfId="20"/>
    <cellStyle name="Comma 2 2 6" xfId="21"/>
    <cellStyle name="Comma 2 5" xfId="22"/>
    <cellStyle name="Comma 8" xfId="23"/>
    <cellStyle name="Currency 2" xfId="24"/>
    <cellStyle name="Hyperlink" xfId="4" builtinId="8"/>
    <cellStyle name="Normal" xfId="0" builtinId="0"/>
    <cellStyle name="Normal 10" xfId="25"/>
    <cellStyle name="Normal 10 2" xfId="26"/>
    <cellStyle name="Normal 10 2 2" xfId="27"/>
    <cellStyle name="Normal 10 3" xfId="28"/>
    <cellStyle name="Normal 2" xfId="29"/>
    <cellStyle name="Normal 2 13 2" xfId="30"/>
    <cellStyle name="Normal 2 2 2" xfId="31"/>
    <cellStyle name="Normal 2 2 2 2 2" xfId="32"/>
    <cellStyle name="Normal 2 2 2 2 3" xfId="33"/>
    <cellStyle name="Normal 2 2 2 3" xfId="34"/>
    <cellStyle name="Normal 2 2 3" xfId="35"/>
    <cellStyle name="Normal 2 3 2" xfId="36"/>
    <cellStyle name="Normal 2 3 3" xfId="37"/>
    <cellStyle name="Normal 2 3 4" xfId="38"/>
    <cellStyle name="Normal 2 4 2" xfId="39"/>
    <cellStyle name="Normal 2 4 3" xfId="40"/>
    <cellStyle name="Normal 22" xfId="41"/>
    <cellStyle name="Normal 22 4" xfId="42"/>
    <cellStyle name="Normal 3" xfId="43"/>
    <cellStyle name="Normal 3 2" xfId="44"/>
    <cellStyle name="Normal 3 2 2" xfId="45"/>
    <cellStyle name="Normal 3 3" xfId="46"/>
    <cellStyle name="Normal 3 5" xfId="47"/>
    <cellStyle name="Normal 37" xfId="48"/>
    <cellStyle name="Normal 37 2 2" xfId="49"/>
    <cellStyle name="Normal 4" xfId="50"/>
    <cellStyle name="Normal 4 4" xfId="51"/>
    <cellStyle name="Normal 4 4 2" xfId="52"/>
    <cellStyle name="Normal 41 2 4" xfId="53"/>
    <cellStyle name="Normal 5" xfId="54"/>
    <cellStyle name="Normal 5 2" xfId="55"/>
    <cellStyle name="Normal 6" xfId="60"/>
    <cellStyle name="Normal 8" xfId="56"/>
    <cellStyle name="Normal 9" xfId="57"/>
    <cellStyle name="Percent 2 2" xfId="58"/>
    <cellStyle name="Percent 2 2 2" xfId="59"/>
  </cellStyles>
  <dxfs count="3">
    <dxf>
      <fill>
        <patternFill patternType="solid">
          <fgColor rgb="FFD9E6FC"/>
          <bgColor rgb="FFD9E6FC"/>
        </patternFill>
      </fill>
    </dxf>
    <dxf>
      <fill>
        <patternFill patternType="solid">
          <fgColor rgb="FFB3CEFA"/>
          <bgColor rgb="FFB3CEFA"/>
        </patternFill>
      </fill>
    </dxf>
    <dxf>
      <fill>
        <patternFill patternType="none"/>
      </fill>
    </dxf>
  </dxfs>
  <tableStyles count="1" defaultTableStyle="TableStyleMedium2" defaultPivotStyle="PivotStyleLight16">
    <tableStyle name="Sheet1-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63" Type="http://schemas.openxmlformats.org/officeDocument/2006/relationships/externalLink" Target="externalLinks/externalLink52.xml"/><Relationship Id="rId68" Type="http://schemas.openxmlformats.org/officeDocument/2006/relationships/externalLink" Target="externalLinks/externalLink57.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60.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externalLink" Target="externalLinks/externalLink55.xml"/><Relationship Id="rId74" Type="http://schemas.openxmlformats.org/officeDocument/2006/relationships/externalLink" Target="externalLinks/externalLink63.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50.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externalLink" Target="externalLinks/externalLink54.xml"/><Relationship Id="rId73" Type="http://schemas.openxmlformats.org/officeDocument/2006/relationships/externalLink" Target="externalLinks/externalLink62.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69" Type="http://schemas.openxmlformats.org/officeDocument/2006/relationships/externalLink" Target="externalLinks/externalLink58.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externalLink" Target="externalLinks/externalLink56.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externalLink" Target="externalLinks/externalLink59.xml"/><Relationship Id="rId75" Type="http://schemas.openxmlformats.org/officeDocument/2006/relationships/externalLink" Target="externalLinks/externalLink6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s>
</file>

<file path=xl/drawings/drawing1.xml><?xml version="1.0" encoding="utf-8"?>
<xdr:wsDr xmlns:xdr="http://schemas.openxmlformats.org/drawingml/2006/spreadsheetDrawing" xmlns:a="http://schemas.openxmlformats.org/drawingml/2006/main">
  <xdr:oneCellAnchor>
    <xdr:from>
      <xdr:col>2</xdr:col>
      <xdr:colOff>1152622</xdr:colOff>
      <xdr:row>7</xdr:row>
      <xdr:rowOff>36010</xdr:rowOff>
    </xdr:from>
    <xdr:ext cx="1739707" cy="937629"/>
    <xdr:sp macro="" textlink="">
      <xdr:nvSpPr>
        <xdr:cNvPr id="2" name="Rectangle 1"/>
        <xdr:cNvSpPr/>
      </xdr:nvSpPr>
      <xdr:spPr>
        <a:xfrm>
          <a:off x="3140172" y="1515560"/>
          <a:ext cx="1739707"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NIHIL</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6</xdr:row>
      <xdr:rowOff>0</xdr:rowOff>
    </xdr:from>
    <xdr:ext cx="3030384" cy="364613"/>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xmlns="" id="{00000000-0008-0000-0800-000002000000}"/>
                </a:ext>
              </a:extLst>
            </xdr:cNvPr>
            <xdr:cNvSpPr txBox="1"/>
          </xdr:nvSpPr>
          <xdr:spPr>
            <a:xfrm>
              <a:off x="8731250" y="3448050"/>
              <a:ext cx="3030384"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𝑅𝑒𝑎𝑙𝑖𝑠𝑎𝑠𝑖</m:t>
                      </m:r>
                      <m:r>
                        <a:rPr lang="en-US" sz="1100" b="0" i="1">
                          <a:solidFill>
                            <a:sysClr val="windowText" lastClr="000000"/>
                          </a:solidFill>
                          <a:latin typeface="Cambria Math"/>
                        </a:rPr>
                        <m:t>  </m:t>
                      </m:r>
                      <m:r>
                        <a:rPr lang="en-US" sz="1100" b="0" i="1">
                          <a:solidFill>
                            <a:sysClr val="windowText" lastClr="000000"/>
                          </a:solidFill>
                          <a:latin typeface="Cambria Math"/>
                        </a:rPr>
                        <m:t>𝑛𝑖𝑙𝑎𝑖</m:t>
                      </m:r>
                      <m:r>
                        <a:rPr lang="en-US" sz="1100" b="0" i="1">
                          <a:solidFill>
                            <a:sysClr val="windowText" lastClr="000000"/>
                          </a:solidFill>
                          <a:latin typeface="Cambria Math"/>
                        </a:rPr>
                        <m:t> </m:t>
                      </m:r>
                      <m:r>
                        <a:rPr lang="en-US" sz="1100" b="0" i="1">
                          <a:solidFill>
                            <a:sysClr val="windowText" lastClr="000000"/>
                          </a:solidFill>
                          <a:latin typeface="Cambria Math"/>
                        </a:rPr>
                        <m:t>𝑘𝑒𝑝𝑢𝑎𝑠𝑎𝑛</m:t>
                      </m:r>
                      <m:r>
                        <a:rPr lang="en-US" sz="1100" b="0" i="1">
                          <a:solidFill>
                            <a:sysClr val="windowText" lastClr="000000"/>
                          </a:solidFill>
                          <a:latin typeface="Cambria Math"/>
                        </a:rPr>
                        <m:t> </m:t>
                      </m:r>
                      <m:r>
                        <a:rPr lang="en-US" sz="1100" b="0" i="1">
                          <a:solidFill>
                            <a:sysClr val="windowText" lastClr="000000"/>
                          </a:solidFill>
                          <a:latin typeface="Cambria Math"/>
                        </a:rPr>
                        <m:t>𝑝𝑒𝑙𝑎𝑦𝑎𝑛𝑎𝑛</m:t>
                      </m:r>
                      <m:r>
                        <a:rPr lang="en-US" sz="1100" b="0" i="1">
                          <a:solidFill>
                            <a:sysClr val="windowText" lastClr="000000"/>
                          </a:solidFill>
                          <a:latin typeface="Cambria Math"/>
                        </a:rPr>
                        <m:t> </m:t>
                      </m:r>
                      <m:r>
                        <a:rPr lang="en-US" sz="1100" b="0" i="1">
                          <a:solidFill>
                            <a:sysClr val="windowText" lastClr="000000"/>
                          </a:solidFill>
                          <a:latin typeface="Cambria Math"/>
                        </a:rPr>
                        <m:t>𝑘𝑎𝑛𝑡𝑜𝑟</m:t>
                      </m:r>
                    </m:num>
                    <m:den>
                      <m:r>
                        <a:rPr lang="en-US" sz="1100" b="0" i="1">
                          <a:solidFill>
                            <a:sysClr val="windowText" lastClr="000000"/>
                          </a:solidFill>
                          <a:latin typeface="Cambria Math"/>
                        </a:rPr>
                        <m:t>𝑇𝑎𝑟𝑔𝑒𝑡</m:t>
                      </m:r>
                      <m:r>
                        <a:rPr lang="en-US" sz="1100" b="0" i="1">
                          <a:solidFill>
                            <a:sysClr val="windowText" lastClr="000000"/>
                          </a:solidFill>
                          <a:latin typeface="Cambria Math"/>
                        </a:rPr>
                        <m:t> </m:t>
                      </m:r>
                      <m:r>
                        <a:rPr lang="en-US" sz="1100" b="0" i="1">
                          <a:solidFill>
                            <a:sysClr val="windowText" lastClr="000000"/>
                          </a:solidFill>
                          <a:latin typeface="Cambria Math"/>
                        </a:rPr>
                        <m:t>𝑛𝑖𝑙𝑎𝑖</m:t>
                      </m:r>
                      <m:r>
                        <a:rPr lang="en-US" sz="1100" b="0" i="1">
                          <a:solidFill>
                            <a:sysClr val="windowText" lastClr="000000"/>
                          </a:solidFill>
                          <a:latin typeface="Cambria Math"/>
                        </a:rPr>
                        <m:t> </m:t>
                      </m:r>
                      <m:r>
                        <a:rPr lang="en-US" sz="1100" b="0" i="1">
                          <a:solidFill>
                            <a:sysClr val="windowText" lastClr="000000"/>
                          </a:solidFill>
                          <a:latin typeface="Cambria Math"/>
                        </a:rPr>
                        <m:t>𝑘𝑒𝑝𝑢𝑎𝑠𝑎𝑛</m:t>
                      </m:r>
                      <m:r>
                        <a:rPr lang="en-US" sz="1100" b="0" i="1">
                          <a:solidFill>
                            <a:sysClr val="windowText" lastClr="000000"/>
                          </a:solidFill>
                          <a:latin typeface="Cambria Math"/>
                        </a:rPr>
                        <m:t> </m:t>
                      </m:r>
                      <m:r>
                        <a:rPr lang="en-US" sz="1100" b="0" i="1">
                          <a:solidFill>
                            <a:sysClr val="windowText" lastClr="000000"/>
                          </a:solidFill>
                          <a:latin typeface="Cambria Math"/>
                        </a:rPr>
                        <m:t>𝑘𝑎𝑛𝑡𝑜𝑟</m:t>
                      </m:r>
                    </m:den>
                  </m:f>
                </m:oMath>
              </a14:m>
              <a:r>
                <a:rPr lang="en-US" sz="1100" i="1">
                  <a:solidFill>
                    <a:sysClr val="windowText" lastClr="000000"/>
                  </a:solidFill>
                </a:rPr>
                <a:t>  X 100 % </a:t>
              </a:r>
            </a:p>
          </xdr:txBody>
        </xdr:sp>
      </mc:Choice>
      <mc:Fallback xmlns="">
        <xdr:sp macro="" textlink="">
          <xdr:nvSpPr>
            <xdr:cNvPr id="2" name="TextBox 1">
              <a:extLst>
                <a:ext uri="{FF2B5EF4-FFF2-40B4-BE49-F238E27FC236}">
                  <a16:creationId xmlns="" xmlns:a16="http://schemas.microsoft.com/office/drawing/2014/main" xmlns:a14="http://schemas.microsoft.com/office/drawing/2010/main" id="{00000000-0008-0000-0800-000002000000}"/>
                </a:ext>
              </a:extLst>
            </xdr:cNvPr>
            <xdr:cNvSpPr txBox="1"/>
          </xdr:nvSpPr>
          <xdr:spPr>
            <a:xfrm>
              <a:off x="8731250" y="3448050"/>
              <a:ext cx="3030384"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𝑅𝑒𝑎𝑙𝑖𝑠𝑎𝑠𝑖  𝑛𝑖𝑙𝑎𝑖 𝑘𝑒𝑝𝑢𝑎𝑠𝑎𝑛 𝑝𝑒𝑙𝑎𝑦𝑎𝑛𝑎𝑛 𝑘𝑎𝑛𝑡𝑜𝑟)/(𝑇𝑎𝑟𝑔𝑒𝑡 𝑛𝑖𝑙𝑎𝑖 𝑘𝑒𝑝𝑢𝑎𝑠𝑎𝑛 𝑘𝑎𝑛𝑡𝑜𝑟)</a:t>
              </a:r>
              <a:r>
                <a:rPr lang="en-US" sz="1100" i="1">
                  <a:solidFill>
                    <a:sysClr val="windowText" lastClr="000000"/>
                  </a:solidFill>
                </a:rPr>
                <a:t>  X 100 % </a:t>
              </a:r>
            </a:p>
          </xdr:txBody>
        </xdr:sp>
      </mc:Fallback>
    </mc:AlternateContent>
    <xdr:clientData/>
  </xdr:oneCellAnchor>
  <xdr:oneCellAnchor>
    <xdr:from>
      <xdr:col>4</xdr:col>
      <xdr:colOff>7055</xdr:colOff>
      <xdr:row>7</xdr:row>
      <xdr:rowOff>183445</xdr:rowOff>
    </xdr:from>
    <xdr:ext cx="5565070" cy="36461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xmlns="" id="{00000000-0008-0000-0800-000007000000}"/>
                </a:ext>
              </a:extLst>
            </xdr:cNvPr>
            <xdr:cNvSpPr txBox="1"/>
          </xdr:nvSpPr>
          <xdr:spPr>
            <a:xfrm>
              <a:off x="8127118" y="2175758"/>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𝐽𝑢𝑚𝑙𝑎</m:t>
                      </m:r>
                      <m:r>
                        <a:rPr lang="en-US" sz="1100" b="0" i="1">
                          <a:solidFill>
                            <a:sysClr val="windowText" lastClr="000000"/>
                          </a:solidFill>
                          <a:latin typeface="Cambria Math"/>
                        </a:rPr>
                        <m:t> </m:t>
                      </m:r>
                      <m:r>
                        <a:rPr lang="en-US" sz="1100" b="0" i="1">
                          <a:solidFill>
                            <a:sysClr val="windowText" lastClr="000000"/>
                          </a:solidFill>
                          <a:latin typeface="Cambria Math"/>
                        </a:rPr>
                        <m:t>𝐷𝑜𝑘𝑢𝑚𝑒𝑛</m:t>
                      </m:r>
                      <m:r>
                        <a:rPr lang="en-US" sz="1100" b="0" i="1">
                          <a:solidFill>
                            <a:sysClr val="windowText" lastClr="000000"/>
                          </a:solidFill>
                          <a:latin typeface="Cambria Math"/>
                        </a:rPr>
                        <m:t> </m:t>
                      </m:r>
                      <m:r>
                        <a:rPr lang="en-US" sz="1100" b="0" i="1">
                          <a:solidFill>
                            <a:sysClr val="windowText" lastClr="000000"/>
                          </a:solidFill>
                          <a:latin typeface="Cambria Math"/>
                        </a:rPr>
                        <m:t>𝑝𝑒𝑟𝑒𝑛𝑐𝑎𝑛𝑎𝑎𝑛</m:t>
                      </m:r>
                      <m:r>
                        <a:rPr lang="en-US" sz="1100" b="0" i="1">
                          <a:solidFill>
                            <a:sysClr val="windowText" lastClr="000000"/>
                          </a:solidFill>
                          <a:latin typeface="Cambria Math"/>
                        </a:rPr>
                        <m:t>, </m:t>
                      </m:r>
                      <m:r>
                        <a:rPr lang="en-US" sz="1100" b="0" i="1">
                          <a:solidFill>
                            <a:sysClr val="windowText" lastClr="000000"/>
                          </a:solidFill>
                          <a:latin typeface="Cambria Math"/>
                        </a:rPr>
                        <m:t>𝑝𝑒𝑛𝑔𝑒𝑛𝑑𝑎𝑙𝑖𝑎𝑛</m:t>
                      </m:r>
                      <m:r>
                        <a:rPr lang="en-US" sz="1100" b="0" i="1">
                          <a:solidFill>
                            <a:sysClr val="windowText" lastClr="000000"/>
                          </a:solidFill>
                          <a:latin typeface="Cambria Math"/>
                        </a:rPr>
                        <m:t> </m:t>
                      </m:r>
                      <m:r>
                        <a:rPr lang="en-US" sz="1100" b="0" i="1">
                          <a:solidFill>
                            <a:sysClr val="windowText" lastClr="000000"/>
                          </a:solidFill>
                          <a:latin typeface="Cambria Math"/>
                        </a:rPr>
                        <m:t>𝑑𝑎𝑛</m:t>
                      </m:r>
                      <m:r>
                        <a:rPr lang="en-US" sz="1100" b="0" i="1">
                          <a:solidFill>
                            <a:sysClr val="windowText" lastClr="000000"/>
                          </a:solidFill>
                          <a:latin typeface="Cambria Math"/>
                        </a:rPr>
                        <m:t> </m:t>
                      </m:r>
                      <m:r>
                        <a:rPr lang="en-US" sz="1100" b="0" i="1">
                          <a:solidFill>
                            <a:sysClr val="windowText" lastClr="000000"/>
                          </a:solidFill>
                          <a:latin typeface="Cambria Math"/>
                        </a:rPr>
                        <m:t>𝑝𝑒𝑙𝑎𝑝𝑜𝑟𝑎𝑛</m:t>
                      </m:r>
                      <m:r>
                        <a:rPr lang="en-US" sz="1100" b="0" i="1">
                          <a:solidFill>
                            <a:sysClr val="windowText" lastClr="000000"/>
                          </a:solidFill>
                          <a:latin typeface="Cambria Math"/>
                        </a:rPr>
                        <m:t> </m:t>
                      </m:r>
                      <m:r>
                        <a:rPr lang="en-US" sz="1100" b="0" i="1">
                          <a:solidFill>
                            <a:sysClr val="windowText" lastClr="000000"/>
                          </a:solidFill>
                          <a:latin typeface="Cambria Math"/>
                        </a:rPr>
                        <m:t>𝑐𝑎𝑝𝑎𝑖𝑎𝑛</m:t>
                      </m:r>
                      <m:r>
                        <a:rPr lang="en-US" sz="1100" b="0" i="1">
                          <a:solidFill>
                            <a:sysClr val="windowText" lastClr="000000"/>
                          </a:solidFill>
                          <a:latin typeface="Cambria Math"/>
                        </a:rPr>
                        <m:t> </m:t>
                      </m:r>
                      <m:r>
                        <a:rPr lang="en-US" sz="1100" b="0" i="1">
                          <a:solidFill>
                            <a:sysClr val="windowText" lastClr="000000"/>
                          </a:solidFill>
                          <a:latin typeface="Cambria Math"/>
                        </a:rPr>
                        <m:t>𝑘𝑖𝑛𝑒𝑟𝑗𝑎</m:t>
                      </m:r>
                      <m:r>
                        <a:rPr lang="en-US" sz="1100" b="0" i="1">
                          <a:solidFill>
                            <a:sysClr val="windowText" lastClr="000000"/>
                          </a:solidFill>
                          <a:latin typeface="Cambria Math"/>
                        </a:rPr>
                        <m:t> </m:t>
                      </m:r>
                      <m:r>
                        <a:rPr lang="en-US" sz="1100" b="0" i="1">
                          <a:solidFill>
                            <a:sysClr val="windowText" lastClr="000000"/>
                          </a:solidFill>
                          <a:latin typeface="Cambria Math"/>
                        </a:rPr>
                        <m:t>𝑦𝑎𝑛𝑔</m:t>
                      </m:r>
                      <m:r>
                        <a:rPr lang="en-US" sz="1100" b="0" i="1">
                          <a:solidFill>
                            <a:sysClr val="windowText" lastClr="000000"/>
                          </a:solidFill>
                          <a:latin typeface="Cambria Math"/>
                        </a:rPr>
                        <m:t> </m:t>
                      </m:r>
                      <m:r>
                        <a:rPr lang="en-US" sz="1100" b="0" i="1">
                          <a:solidFill>
                            <a:sysClr val="windowText" lastClr="000000"/>
                          </a:solidFill>
                          <a:latin typeface="Cambria Math"/>
                        </a:rPr>
                        <m:t>𝑡𝑒𝑟𝑠𝑒𝑑𝑖𝑎</m:t>
                      </m:r>
                    </m:num>
                    <m:den>
                      <m:r>
                        <a:rPr lang="en-US" sz="1100" b="0" i="1">
                          <a:solidFill>
                            <a:sysClr val="windowText" lastClr="000000"/>
                          </a:solidFill>
                          <a:latin typeface="Cambria Math"/>
                        </a:rPr>
                        <m:t>𝑡𝑎𝑟𝑔𝑒𝑡</m:t>
                      </m:r>
                      <m:r>
                        <a:rPr lang="en-US" sz="1100" b="0" i="1">
                          <a:solidFill>
                            <a:sysClr val="windowText" lastClr="000000"/>
                          </a:solidFill>
                          <a:latin typeface="Cambria Math"/>
                        </a:rPr>
                        <m:t> </m:t>
                      </m:r>
                      <m:r>
                        <a:rPr lang="en-US" sz="1100" b="0" i="1">
                          <a:solidFill>
                            <a:sysClr val="windowText" lastClr="000000"/>
                          </a:solidFill>
                          <a:latin typeface="Cambria Math"/>
                        </a:rPr>
                        <m:t>𝑑𝑜𝑘𝑢𝑚𝑒𝑛</m:t>
                      </m:r>
                      <m:r>
                        <a:rPr lang="en-US" sz="1100" b="0" i="1">
                          <a:solidFill>
                            <a:sysClr val="windowText" lastClr="000000"/>
                          </a:solidFill>
                          <a:latin typeface="Cambria Math"/>
                        </a:rPr>
                        <m:t>  </m:t>
                      </m:r>
                      <m:r>
                        <a:rPr lang="en-US" sz="1100" b="0" i="1">
                          <a:solidFill>
                            <a:sysClr val="windowText" lastClr="000000"/>
                          </a:solidFill>
                          <a:latin typeface="Cambria Math"/>
                        </a:rPr>
                        <m:t>𝑡𝑒𝑟𝑠𝑒𝑑𝑖𝑎</m:t>
                      </m:r>
                    </m:den>
                  </m:f>
                </m:oMath>
              </a14:m>
              <a:r>
                <a:rPr lang="en-US" sz="1100" i="1">
                  <a:solidFill>
                    <a:sysClr val="windowText" lastClr="000000"/>
                  </a:solidFill>
                </a:rPr>
                <a:t>  X 100 % </a:t>
              </a:r>
            </a:p>
          </xdr:txBody>
        </xdr:sp>
      </mc:Choice>
      <mc:Fallback xmlns="">
        <xdr:sp macro="" textlink="">
          <xdr:nvSpPr>
            <xdr:cNvPr id="3" name="TextBox 2">
              <a:extLst>
                <a:ext uri="{FF2B5EF4-FFF2-40B4-BE49-F238E27FC236}">
                  <a16:creationId xmlns:a16="http://schemas.microsoft.com/office/drawing/2014/main" xmlns="" xmlns:a14="http://schemas.microsoft.com/office/drawing/2010/main" id="{00000000-0008-0000-0800-000007000000}"/>
                </a:ext>
              </a:extLst>
            </xdr:cNvPr>
            <xdr:cNvSpPr txBox="1"/>
          </xdr:nvSpPr>
          <xdr:spPr>
            <a:xfrm>
              <a:off x="8127118" y="2175758"/>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𝐽𝑢𝑚𝑙𝑎</a:t>
              </a:r>
              <a:r>
                <a:rPr lang="en-US" sz="1100" b="0" i="0">
                  <a:solidFill>
                    <a:sysClr val="windowText" lastClr="000000"/>
                  </a:solidFill>
                  <a:latin typeface="Cambria Math"/>
                </a:rPr>
                <a:t> 𝐷𝑜𝑘𝑢𝑚𝑒𝑛 𝑝𝑒𝑟𝑒𝑛𝑐𝑎𝑛𝑎𝑎𝑛, 𝑝𝑒𝑛𝑔𝑒𝑛𝑑𝑎𝑙𝑖𝑎𝑛 𝑑𝑎𝑛 𝑝𝑒𝑙𝑎𝑝𝑜𝑟𝑎𝑛 𝑐𝑎𝑝𝑎𝑖𝑎𝑛 𝑘𝑖𝑛𝑒𝑟𝑗𝑎 𝑦𝑎𝑛𝑔 𝑡𝑒𝑟𝑠𝑒𝑑𝑖𝑎)/(𝑡𝑎𝑟𝑔𝑒𝑡 𝑑𝑜𝑘𝑢𝑚𝑒𝑛  𝑡𝑒𝑟𝑠𝑒𝑑𝑖𝑎)</a:t>
              </a:r>
              <a:r>
                <a:rPr lang="en-US" sz="1100" i="1">
                  <a:solidFill>
                    <a:sysClr val="windowText" lastClr="000000"/>
                  </a:solidFill>
                </a:rPr>
                <a:t>  X 100 % </a:t>
              </a:r>
            </a:p>
          </xdr:txBody>
        </xdr:sp>
      </mc:Fallback>
    </mc:AlternateContent>
    <xdr:clientData/>
  </xdr:oneCellAnchor>
  <xdr:oneCellAnchor>
    <xdr:from>
      <xdr:col>4</xdr:col>
      <xdr:colOff>9525</xdr:colOff>
      <xdr:row>117</xdr:row>
      <xdr:rowOff>76200</xdr:rowOff>
    </xdr:from>
    <xdr:ext cx="3695700" cy="36461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 xmlns:a16="http://schemas.microsoft.com/office/drawing/2014/main" id="{00000000-0008-0000-0800-00001B000000}"/>
                </a:ext>
              </a:extLst>
            </xdr:cNvPr>
            <xdr:cNvSpPr txBox="1"/>
          </xdr:nvSpPr>
          <xdr:spPr>
            <a:xfrm>
              <a:off x="8740775" y="3131185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𝑅𝑒𝑎𝑙𝑖𝑠𝑎𝑠𝑖</m:t>
                      </m:r>
                      <m:r>
                        <a:rPr lang="en-US" sz="1100" b="0" i="1">
                          <a:solidFill>
                            <a:sysClr val="windowText" lastClr="000000"/>
                          </a:solidFill>
                          <a:latin typeface="Cambria Math"/>
                        </a:rPr>
                        <m:t> </m:t>
                      </m:r>
                      <m:r>
                        <a:rPr lang="en-US" sz="1100" b="0" i="1">
                          <a:solidFill>
                            <a:sysClr val="windowText" lastClr="000000"/>
                          </a:solidFill>
                          <a:latin typeface="Cambria Math"/>
                        </a:rPr>
                        <m:t>𝑘𝑒𝑙𝑜𝑚𝑝𝑜𝑘</m:t>
                      </m:r>
                      <m:r>
                        <a:rPr lang="en-US" sz="1100" b="0" i="1">
                          <a:solidFill>
                            <a:sysClr val="windowText" lastClr="000000"/>
                          </a:solidFill>
                          <a:latin typeface="Cambria Math"/>
                        </a:rPr>
                        <m:t> </m:t>
                      </m:r>
                      <m:r>
                        <a:rPr lang="en-US" sz="1100" b="0" i="1">
                          <a:solidFill>
                            <a:sysClr val="windowText" lastClr="000000"/>
                          </a:solidFill>
                          <a:latin typeface="Cambria Math"/>
                        </a:rPr>
                        <m:t>𝑘𝑒𝑔𝑖𝑎𝑡𝑎𝑛</m:t>
                      </m:r>
                      <m:r>
                        <a:rPr lang="en-US" sz="1100" b="0" i="1">
                          <a:solidFill>
                            <a:sysClr val="windowText" lastClr="000000"/>
                          </a:solidFill>
                          <a:latin typeface="Cambria Math"/>
                        </a:rPr>
                        <m:t> </m:t>
                      </m:r>
                      <m:r>
                        <a:rPr lang="en-US" sz="1100" b="0" i="1">
                          <a:solidFill>
                            <a:sysClr val="windowText" lastClr="000000"/>
                          </a:solidFill>
                          <a:latin typeface="Cambria Math"/>
                        </a:rPr>
                        <m:t>𝐾𝐵</m:t>
                      </m:r>
                      <m:r>
                        <a:rPr lang="en-US" sz="1100" b="0" i="1">
                          <a:solidFill>
                            <a:sysClr val="windowText" lastClr="000000"/>
                          </a:solidFill>
                          <a:latin typeface="Cambria Math"/>
                        </a:rPr>
                        <m:t> </m:t>
                      </m:r>
                      <m:r>
                        <a:rPr lang="en-US" sz="1100" b="0" i="1">
                          <a:solidFill>
                            <a:sysClr val="windowText" lastClr="000000"/>
                          </a:solidFill>
                          <a:latin typeface="Cambria Math"/>
                        </a:rPr>
                        <m:t>𝑎𝑘𝑡𝑖𝑓</m:t>
                      </m:r>
                    </m:num>
                    <m:den>
                      <m:r>
                        <a:rPr lang="id-ID" sz="1100" b="0" i="1">
                          <a:solidFill>
                            <a:sysClr val="windowText" lastClr="000000"/>
                          </a:solidFill>
                          <a:latin typeface="Cambria Math"/>
                        </a:rPr>
                        <m:t>𝐽𝑢𝑚𝑙𝑎h</m:t>
                      </m:r>
                      <m:r>
                        <a:rPr lang="id-ID" sz="1100" b="0" i="1">
                          <a:solidFill>
                            <a:sysClr val="windowText" lastClr="000000"/>
                          </a:solidFill>
                          <a:latin typeface="Cambria Math"/>
                        </a:rPr>
                        <m:t> </m:t>
                      </m:r>
                      <m:r>
                        <a:rPr lang="id-ID" sz="1100" b="0" i="1">
                          <a:solidFill>
                            <a:sysClr val="windowText" lastClr="000000"/>
                          </a:solidFill>
                          <a:latin typeface="Cambria Math"/>
                        </a:rPr>
                        <m:t>𝑘𝑒𝑙𝑜𝑚𝑝𝑜𝑘</m:t>
                      </m:r>
                      <m:r>
                        <a:rPr lang="id-ID" sz="1100" b="0" i="1">
                          <a:solidFill>
                            <a:sysClr val="windowText" lastClr="000000"/>
                          </a:solidFill>
                          <a:latin typeface="Cambria Math"/>
                        </a:rPr>
                        <m:t> </m:t>
                      </m:r>
                      <m:r>
                        <a:rPr lang="id-ID" sz="1100" b="0" i="1">
                          <a:solidFill>
                            <a:sysClr val="windowText" lastClr="000000"/>
                          </a:solidFill>
                          <a:latin typeface="Cambria Math"/>
                        </a:rPr>
                        <m:t>𝑘𝑒𝑔𝑖𝑎𝑡𝑎𝑛</m:t>
                      </m:r>
                    </m:den>
                  </m:f>
                </m:oMath>
              </a14:m>
              <a:r>
                <a:rPr lang="en-US" sz="1100" i="1">
                  <a:solidFill>
                    <a:sysClr val="windowText" lastClr="000000"/>
                  </a:solidFill>
                </a:rPr>
                <a:t> X 100 % </a:t>
              </a:r>
            </a:p>
          </xdr:txBody>
        </xdr:sp>
      </mc:Choice>
      <mc:Fallback xmlns="">
        <xdr:sp macro="" textlink="">
          <xdr:nvSpPr>
            <xdr:cNvPr id="5" name="TextBox 4">
              <a:extLst>
                <a:ext uri="{FF2B5EF4-FFF2-40B4-BE49-F238E27FC236}">
                  <a16:creationId xmlns="" xmlns:a16="http://schemas.microsoft.com/office/drawing/2014/main" xmlns:a14="http://schemas.microsoft.com/office/drawing/2010/main" id="{00000000-0008-0000-0800-00001B000000}"/>
                </a:ext>
              </a:extLst>
            </xdr:cNvPr>
            <xdr:cNvSpPr txBox="1"/>
          </xdr:nvSpPr>
          <xdr:spPr>
            <a:xfrm>
              <a:off x="8740775" y="3131185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𝑅𝑒𝑎𝑙𝑖𝑠𝑎𝑠𝑖 𝑘𝑒𝑙𝑜𝑚𝑝𝑜𝑘 𝑘𝑒𝑔𝑖𝑎𝑡𝑎𝑛 𝐾𝐵 𝑎𝑘𝑡𝑖𝑓)/(</a:t>
              </a:r>
              <a:r>
                <a:rPr lang="id-ID" sz="1100" b="0" i="0">
                  <a:solidFill>
                    <a:sysClr val="windowText" lastClr="000000"/>
                  </a:solidFill>
                  <a:latin typeface="Cambria Math"/>
                </a:rPr>
                <a:t>𝐽𝑢𝑚𝑙𝑎ℎ 𝑘𝑒𝑙𝑜𝑚𝑝𝑜𝑘 𝑘𝑒𝑔𝑖𝑎𝑡𝑎𝑛</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18142</xdr:colOff>
      <xdr:row>116</xdr:row>
      <xdr:rowOff>99786</xdr:rowOff>
    </xdr:from>
    <xdr:ext cx="3695700" cy="364613"/>
    <mc:AlternateContent xmlns:mc="http://schemas.openxmlformats.org/markup-compatibility/2006" xmlns:a14="http://schemas.microsoft.com/office/drawing/2010/main">
      <mc:Choice Requires="a14">
        <xdr:sp macro="" textlink="">
          <xdr:nvSpPr>
            <xdr:cNvPr id="6" name="TextBox 5">
              <a:extLst>
                <a:ext uri="{FF2B5EF4-FFF2-40B4-BE49-F238E27FC236}">
                  <a16:creationId xmlns="" xmlns:a16="http://schemas.microsoft.com/office/drawing/2014/main" id="{00000000-0008-0000-0800-00001B000000}"/>
                </a:ext>
              </a:extLst>
            </xdr:cNvPr>
            <xdr:cNvSpPr txBox="1"/>
          </xdr:nvSpPr>
          <xdr:spPr>
            <a:xfrm>
              <a:off x="8137071" y="66493572"/>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𝑅𝑒𝑎𝑙𝑖𝑠𝑎𝑠𝑖</m:t>
                      </m:r>
                      <m:r>
                        <a:rPr lang="en-US" sz="1100" b="0" i="1">
                          <a:solidFill>
                            <a:sysClr val="windowText" lastClr="000000"/>
                          </a:solidFill>
                          <a:latin typeface="Cambria Math"/>
                        </a:rPr>
                        <m:t> </m:t>
                      </m:r>
                      <m:r>
                        <a:rPr lang="en-US" sz="1100" b="0" i="1">
                          <a:solidFill>
                            <a:sysClr val="windowText" lastClr="000000"/>
                          </a:solidFill>
                          <a:latin typeface="Cambria Math"/>
                        </a:rPr>
                        <m:t>𝑘𝑒𝑙𝑜𝑚𝑝𝑜𝑘</m:t>
                      </m:r>
                      <m:r>
                        <a:rPr lang="en-US" sz="1100" b="0" i="1">
                          <a:solidFill>
                            <a:sysClr val="windowText" lastClr="000000"/>
                          </a:solidFill>
                          <a:latin typeface="Cambria Math"/>
                        </a:rPr>
                        <m:t> </m:t>
                      </m:r>
                      <m:r>
                        <a:rPr lang="en-US" sz="1100" b="0" i="1">
                          <a:solidFill>
                            <a:sysClr val="windowText" lastClr="000000"/>
                          </a:solidFill>
                          <a:latin typeface="Cambria Math"/>
                        </a:rPr>
                        <m:t>𝑘𝑒𝑔𝑖𝑎𝑡𝑎𝑛</m:t>
                      </m:r>
                      <m:r>
                        <a:rPr lang="en-US" sz="1100" b="0" i="1">
                          <a:solidFill>
                            <a:sysClr val="windowText" lastClr="000000"/>
                          </a:solidFill>
                          <a:latin typeface="Cambria Math"/>
                        </a:rPr>
                        <m:t> </m:t>
                      </m:r>
                      <m:r>
                        <a:rPr lang="en-US" sz="1100" b="0" i="1">
                          <a:solidFill>
                            <a:sysClr val="windowText" lastClr="000000"/>
                          </a:solidFill>
                          <a:latin typeface="Cambria Math"/>
                        </a:rPr>
                        <m:t>𝐾𝐵</m:t>
                      </m:r>
                      <m:r>
                        <a:rPr lang="en-US" sz="1100" b="0" i="1">
                          <a:solidFill>
                            <a:sysClr val="windowText" lastClr="000000"/>
                          </a:solidFill>
                          <a:latin typeface="Cambria Math"/>
                        </a:rPr>
                        <m:t> </m:t>
                      </m:r>
                      <m:r>
                        <a:rPr lang="en-US" sz="1100" b="0" i="1">
                          <a:solidFill>
                            <a:sysClr val="windowText" lastClr="000000"/>
                          </a:solidFill>
                          <a:latin typeface="Cambria Math"/>
                        </a:rPr>
                        <m:t>𝑎𝑘𝑡𝑖𝑓</m:t>
                      </m:r>
                    </m:num>
                    <m:den>
                      <m:r>
                        <a:rPr lang="id-ID" sz="1100" b="0" i="1">
                          <a:solidFill>
                            <a:sysClr val="windowText" lastClr="000000"/>
                          </a:solidFill>
                          <a:latin typeface="Cambria Math"/>
                        </a:rPr>
                        <m:t>𝐽𝑢𝑚𝑙𝑎h</m:t>
                      </m:r>
                      <m:r>
                        <a:rPr lang="id-ID" sz="1100" b="0" i="1">
                          <a:solidFill>
                            <a:sysClr val="windowText" lastClr="000000"/>
                          </a:solidFill>
                          <a:latin typeface="Cambria Math"/>
                        </a:rPr>
                        <m:t> </m:t>
                      </m:r>
                      <m:r>
                        <a:rPr lang="id-ID" sz="1100" b="0" i="1">
                          <a:solidFill>
                            <a:sysClr val="windowText" lastClr="000000"/>
                          </a:solidFill>
                          <a:latin typeface="Cambria Math"/>
                        </a:rPr>
                        <m:t>𝑘𝑒𝑙𝑜𝑚𝑝𝑜𝑘</m:t>
                      </m:r>
                      <m:r>
                        <a:rPr lang="id-ID" sz="1100" b="0" i="1">
                          <a:solidFill>
                            <a:sysClr val="windowText" lastClr="000000"/>
                          </a:solidFill>
                          <a:latin typeface="Cambria Math"/>
                        </a:rPr>
                        <m:t> </m:t>
                      </m:r>
                      <m:r>
                        <a:rPr lang="id-ID" sz="1100" b="0" i="1">
                          <a:solidFill>
                            <a:sysClr val="windowText" lastClr="000000"/>
                          </a:solidFill>
                          <a:latin typeface="Cambria Math"/>
                        </a:rPr>
                        <m:t>𝑘𝑒𝑔𝑖𝑎𝑡𝑎𝑛</m:t>
                      </m:r>
                    </m:den>
                  </m:f>
                </m:oMath>
              </a14:m>
              <a:r>
                <a:rPr lang="en-US" sz="1100" i="1">
                  <a:solidFill>
                    <a:sysClr val="windowText" lastClr="000000"/>
                  </a:solidFill>
                </a:rPr>
                <a:t> X 100 % </a:t>
              </a:r>
            </a:p>
          </xdr:txBody>
        </xdr:sp>
      </mc:Choice>
      <mc:Fallback xmlns="">
        <xdr:sp macro="" textlink="">
          <xdr:nvSpPr>
            <xdr:cNvPr id="6" name="TextBox 5">
              <a:extLst>
                <a:ext uri="{FF2B5EF4-FFF2-40B4-BE49-F238E27FC236}">
                  <a16:creationId xmlns="" xmlns:a16="http://schemas.microsoft.com/office/drawing/2014/main" xmlns:a14="http://schemas.microsoft.com/office/drawing/2010/main" id="{00000000-0008-0000-0800-00001B000000}"/>
                </a:ext>
              </a:extLst>
            </xdr:cNvPr>
            <xdr:cNvSpPr txBox="1"/>
          </xdr:nvSpPr>
          <xdr:spPr>
            <a:xfrm>
              <a:off x="8137071" y="66493572"/>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𝑅𝑒𝑎𝑙𝑖𝑠𝑎𝑠𝑖 𝑘𝑒𝑙𝑜𝑚𝑝𝑜𝑘 𝑘𝑒𝑔𝑖𝑎𝑡𝑎𝑛 𝐾𝐵 𝑎𝑘𝑡𝑖𝑓)/(</a:t>
              </a:r>
              <a:r>
                <a:rPr lang="id-ID" sz="1100" b="0" i="0">
                  <a:solidFill>
                    <a:sysClr val="windowText" lastClr="000000"/>
                  </a:solidFill>
                  <a:latin typeface="Cambria Math"/>
                </a:rPr>
                <a:t>𝐽𝑢𝑚𝑙𝑎ℎ 𝑘𝑒𝑙𝑜𝑚𝑝𝑜𝑘 𝑘𝑒𝑔𝑖𝑎𝑡𝑎𝑛</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31750</xdr:colOff>
      <xdr:row>95</xdr:row>
      <xdr:rowOff>25400</xdr:rowOff>
    </xdr:from>
    <xdr:ext cx="3695700" cy="36461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 xmlns:a16="http://schemas.microsoft.com/office/drawing/2014/main" id="{00000000-0008-0000-0800-000017000000}"/>
                </a:ext>
              </a:extLst>
            </xdr:cNvPr>
            <xdr:cNvSpPr txBox="1"/>
          </xdr:nvSpPr>
          <xdr:spPr>
            <a:xfrm>
              <a:off x="8153400" y="5389880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𝑅𝑒𝑎𝑙𝑖𝑠𝑎𝑠𝑖</m:t>
                      </m:r>
                      <m:r>
                        <a:rPr lang="en-US" sz="1100" b="0" i="1">
                          <a:solidFill>
                            <a:sysClr val="windowText" lastClr="000000"/>
                          </a:solidFill>
                          <a:latin typeface="Cambria Math"/>
                        </a:rPr>
                        <m:t> </m:t>
                      </m:r>
                      <m:r>
                        <a:rPr lang="en-US" sz="1100" b="0" i="1">
                          <a:solidFill>
                            <a:sysClr val="windowText" lastClr="000000"/>
                          </a:solidFill>
                          <a:latin typeface="Cambria Math"/>
                        </a:rPr>
                        <m:t>𝑝𝑟𝑜𝑚𝑜𝑠𝑖</m:t>
                      </m:r>
                      <m:r>
                        <a:rPr lang="en-US" sz="1100" b="0" i="1">
                          <a:solidFill>
                            <a:sysClr val="windowText" lastClr="000000"/>
                          </a:solidFill>
                          <a:latin typeface="Cambria Math"/>
                        </a:rPr>
                        <m:t> </m:t>
                      </m:r>
                      <m:r>
                        <a:rPr lang="en-US" sz="1100" b="0" i="1">
                          <a:solidFill>
                            <a:sysClr val="windowText" lastClr="000000"/>
                          </a:solidFill>
                          <a:latin typeface="Cambria Math"/>
                        </a:rPr>
                        <m:t>𝐾𝐼𝐸</m:t>
                      </m:r>
                      <m:r>
                        <a:rPr lang="en-US" sz="1100" b="0" i="1">
                          <a:solidFill>
                            <a:sysClr val="windowText" lastClr="000000"/>
                          </a:solidFill>
                          <a:latin typeface="Cambria Math"/>
                        </a:rPr>
                        <m:t>−</m:t>
                      </m:r>
                      <m:r>
                        <a:rPr lang="en-US" sz="1100" b="0" i="1">
                          <a:solidFill>
                            <a:sysClr val="windowText" lastClr="000000"/>
                          </a:solidFill>
                          <a:latin typeface="Cambria Math"/>
                        </a:rPr>
                        <m:t>𝐾𝐵</m:t>
                      </m:r>
                    </m:num>
                    <m:den>
                      <m:r>
                        <a:rPr lang="en-US" sz="1100" b="0" i="1">
                          <a:solidFill>
                            <a:sysClr val="windowText" lastClr="000000"/>
                          </a:solidFill>
                          <a:latin typeface="Cambria Math"/>
                        </a:rPr>
                        <m:t>6 </m:t>
                      </m:r>
                      <m:r>
                        <a:rPr lang="en-US" sz="1100" b="0" i="1">
                          <a:solidFill>
                            <a:sysClr val="windowText" lastClr="000000"/>
                          </a:solidFill>
                          <a:latin typeface="Cambria Math"/>
                        </a:rPr>
                        <m:t>𝐾𝑒𝑐𝑎𝑚𝑎𝑡𝑎𝑛</m:t>
                      </m:r>
                    </m:den>
                  </m:f>
                </m:oMath>
              </a14:m>
              <a:r>
                <a:rPr lang="en-US" sz="1100" i="1">
                  <a:solidFill>
                    <a:sysClr val="windowText" lastClr="000000"/>
                  </a:solidFill>
                </a:rPr>
                <a:t>  X 100 % </a:t>
              </a:r>
            </a:p>
          </xdr:txBody>
        </xdr:sp>
      </mc:Choice>
      <mc:Fallback xmlns="">
        <xdr:sp macro="" textlink="">
          <xdr:nvSpPr>
            <xdr:cNvPr id="7" name="TextBox 6">
              <a:extLst>
                <a:ext uri="{FF2B5EF4-FFF2-40B4-BE49-F238E27FC236}">
                  <a16:creationId xmlns="" xmlns:a16="http://schemas.microsoft.com/office/drawing/2014/main" xmlns:a14="http://schemas.microsoft.com/office/drawing/2010/main" id="{00000000-0008-0000-0800-000017000000}"/>
                </a:ext>
              </a:extLst>
            </xdr:cNvPr>
            <xdr:cNvSpPr txBox="1"/>
          </xdr:nvSpPr>
          <xdr:spPr>
            <a:xfrm>
              <a:off x="8153400" y="5389880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𝑅𝑒𝑎𝑙𝑖𝑠𝑎𝑠𝑖 𝑝𝑟𝑜𝑚𝑜𝑠𝑖 𝐾𝐼𝐸−𝐾𝐵)/(6 𝐾𝑒𝑐𝑎𝑚𝑎𝑡𝑎𝑛)</a:t>
              </a:r>
              <a:r>
                <a:rPr lang="en-US" sz="1100" i="1">
                  <a:solidFill>
                    <a:sysClr val="windowText" lastClr="000000"/>
                  </a:solidFill>
                </a:rPr>
                <a:t>  X 100 % </a:t>
              </a:r>
            </a:p>
          </xdr:txBody>
        </xdr:sp>
      </mc:Fallback>
    </mc:AlternateContent>
    <xdr:clientData/>
  </xdr:oneCellAnchor>
  <xdr:oneCellAnchor>
    <xdr:from>
      <xdr:col>4</xdr:col>
      <xdr:colOff>19049</xdr:colOff>
      <xdr:row>96</xdr:row>
      <xdr:rowOff>76200</xdr:rowOff>
    </xdr:from>
    <xdr:ext cx="4238625" cy="364613"/>
    <mc:AlternateContent xmlns:mc="http://schemas.openxmlformats.org/markup-compatibility/2006" xmlns:a14="http://schemas.microsoft.com/office/drawing/2010/main">
      <mc:Choice Requires="a14">
        <xdr:sp macro="" textlink="">
          <xdr:nvSpPr>
            <xdr:cNvPr id="8" name="TextBox 7">
              <a:extLst>
                <a:ext uri="{FF2B5EF4-FFF2-40B4-BE49-F238E27FC236}">
                  <a16:creationId xmlns="" xmlns:a16="http://schemas.microsoft.com/office/drawing/2014/main" id="{00000000-0008-0000-0800-000018000000}"/>
                </a:ext>
              </a:extLst>
            </xdr:cNvPr>
            <xdr:cNvSpPr txBox="1"/>
          </xdr:nvSpPr>
          <xdr:spPr>
            <a:xfrm>
              <a:off x="8750299" y="27762200"/>
              <a:ext cx="42386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𝑅𝑒𝑎𝑙𝑖𝑠𝑎𝑠𝑖</m:t>
                      </m:r>
                      <m:r>
                        <a:rPr lang="en-US" sz="1100" b="0" i="1">
                          <a:solidFill>
                            <a:sysClr val="windowText" lastClr="000000"/>
                          </a:solidFill>
                          <a:latin typeface="Cambria Math"/>
                        </a:rPr>
                        <m:t> </m:t>
                      </m:r>
                      <m:r>
                        <a:rPr lang="en-US" sz="1100" b="0" i="1">
                          <a:solidFill>
                            <a:sysClr val="windowText" lastClr="000000"/>
                          </a:solidFill>
                          <a:latin typeface="Cambria Math"/>
                        </a:rPr>
                        <m:t>𝑝𝑒𝑚𝑒𝑛𝑢h𝑎𝑛</m:t>
                      </m:r>
                      <m:r>
                        <a:rPr lang="en-US" sz="1100" b="0" i="1">
                          <a:solidFill>
                            <a:sysClr val="windowText" lastClr="000000"/>
                          </a:solidFill>
                          <a:latin typeface="Cambria Math"/>
                        </a:rPr>
                        <m:t> </m:t>
                      </m:r>
                      <m:r>
                        <a:rPr lang="en-US" sz="1100" b="0" i="1">
                          <a:solidFill>
                            <a:sysClr val="windowText" lastClr="000000"/>
                          </a:solidFill>
                          <a:latin typeface="Cambria Math"/>
                        </a:rPr>
                        <m:t>𝑑𝑎𝑛</m:t>
                      </m:r>
                      <m:r>
                        <a:rPr lang="en-US" sz="1100" b="0" i="1">
                          <a:solidFill>
                            <a:sysClr val="windowText" lastClr="000000"/>
                          </a:solidFill>
                          <a:latin typeface="Cambria Math"/>
                        </a:rPr>
                        <m:t> </m:t>
                      </m:r>
                      <m:r>
                        <a:rPr lang="en-US" sz="1100" b="0" i="1">
                          <a:solidFill>
                            <a:sysClr val="windowText" lastClr="000000"/>
                          </a:solidFill>
                          <a:latin typeface="Cambria Math"/>
                        </a:rPr>
                        <m:t>𝑝𝑒𝑛𝑑𝑎𝑦𝑎𝑔𝑢𝑛𝑎𝑎𝑛</m:t>
                      </m:r>
                      <m:r>
                        <a:rPr lang="en-US" sz="1100" b="0" i="1">
                          <a:solidFill>
                            <a:sysClr val="windowText" lastClr="000000"/>
                          </a:solidFill>
                          <a:latin typeface="Cambria Math"/>
                        </a:rPr>
                        <m:t> </m:t>
                      </m:r>
                      <m:r>
                        <a:rPr lang="en-US" sz="1100" b="0" i="1">
                          <a:solidFill>
                            <a:sysClr val="windowText" lastClr="000000"/>
                          </a:solidFill>
                          <a:latin typeface="Cambria Math"/>
                        </a:rPr>
                        <m:t>𝑃𝐿𝐾𝐵</m:t>
                      </m:r>
                      <m:r>
                        <a:rPr lang="en-US" sz="1100" b="0" i="1">
                          <a:solidFill>
                            <a:sysClr val="windowText" lastClr="000000"/>
                          </a:solidFill>
                          <a:latin typeface="Cambria Math"/>
                        </a:rPr>
                        <m:t> </m:t>
                      </m:r>
                      <m:r>
                        <a:rPr lang="en-US" sz="1100" b="0" i="1">
                          <a:solidFill>
                            <a:sysClr val="windowText" lastClr="000000"/>
                          </a:solidFill>
                          <a:latin typeface="Cambria Math"/>
                        </a:rPr>
                        <m:t>𝑑𝑎𝑛</m:t>
                      </m:r>
                      <m:r>
                        <a:rPr lang="en-US" sz="1100" b="0" i="1">
                          <a:solidFill>
                            <a:sysClr val="windowText" lastClr="000000"/>
                          </a:solidFill>
                          <a:latin typeface="Cambria Math"/>
                        </a:rPr>
                        <m:t> </m:t>
                      </m:r>
                      <m:r>
                        <a:rPr lang="en-US" sz="1100" b="0" i="1">
                          <a:solidFill>
                            <a:sysClr val="windowText" lastClr="000000"/>
                          </a:solidFill>
                          <a:latin typeface="Cambria Math"/>
                        </a:rPr>
                        <m:t>𝑘𝑎𝑑𝑒𝑟</m:t>
                      </m:r>
                      <m:r>
                        <a:rPr lang="en-US" sz="1100" b="0" i="1">
                          <a:solidFill>
                            <a:sysClr val="windowText" lastClr="000000"/>
                          </a:solidFill>
                          <a:latin typeface="Cambria Math"/>
                        </a:rPr>
                        <m:t> </m:t>
                      </m:r>
                      <m:r>
                        <a:rPr lang="en-US" sz="1100" b="0" i="1">
                          <a:solidFill>
                            <a:sysClr val="windowText" lastClr="000000"/>
                          </a:solidFill>
                          <a:latin typeface="Cambria Math"/>
                        </a:rPr>
                        <m:t>𝐾𝐵</m:t>
                      </m:r>
                    </m:num>
                    <m:den>
                      <m:r>
                        <a:rPr lang="en-US" sz="1100" b="0" i="1">
                          <a:solidFill>
                            <a:sysClr val="windowText" lastClr="000000"/>
                          </a:solidFill>
                          <a:latin typeface="Cambria Math"/>
                        </a:rPr>
                        <m:t>𝑇𝑎𝑟𝑔𝑒𝑡</m:t>
                      </m:r>
                    </m:den>
                  </m:f>
                </m:oMath>
              </a14:m>
              <a:r>
                <a:rPr lang="en-US" sz="1100" i="1">
                  <a:solidFill>
                    <a:sysClr val="windowText" lastClr="000000"/>
                  </a:solidFill>
                </a:rPr>
                <a:t>  X 100 % </a:t>
              </a:r>
            </a:p>
          </xdr:txBody>
        </xdr:sp>
      </mc:Choice>
      <mc:Fallback xmlns="">
        <xdr:sp macro="" textlink="">
          <xdr:nvSpPr>
            <xdr:cNvPr id="8" name="TextBox 7">
              <a:extLst>
                <a:ext uri="{FF2B5EF4-FFF2-40B4-BE49-F238E27FC236}">
                  <a16:creationId xmlns="" xmlns:a16="http://schemas.microsoft.com/office/drawing/2014/main" xmlns:a14="http://schemas.microsoft.com/office/drawing/2010/main" id="{00000000-0008-0000-0800-000018000000}"/>
                </a:ext>
              </a:extLst>
            </xdr:cNvPr>
            <xdr:cNvSpPr txBox="1"/>
          </xdr:nvSpPr>
          <xdr:spPr>
            <a:xfrm>
              <a:off x="8750299" y="27762200"/>
              <a:ext cx="42386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𝑅𝑒𝑎𝑙𝑖𝑠𝑎𝑠𝑖 𝑝𝑒𝑚𝑒𝑛𝑢ℎ𝑎𝑛 𝑑𝑎𝑛 𝑝𝑒𝑛𝑑𝑎𝑦𝑎𝑔𝑢𝑛𝑎𝑎𝑛 𝑃𝐿𝐾𝐵 𝑑𝑎𝑛 𝑘𝑎𝑑𝑒𝑟 𝐾𝐵)/𝑇𝑎𝑟𝑔𝑒𝑡</a:t>
              </a:r>
              <a:r>
                <a:rPr lang="en-US" sz="1100" i="1">
                  <a:solidFill>
                    <a:sysClr val="windowText" lastClr="000000"/>
                  </a:solidFill>
                </a:rPr>
                <a:t>  X 100 % </a:t>
              </a:r>
            </a:p>
          </xdr:txBody>
        </xdr:sp>
      </mc:Fallback>
    </mc:AlternateContent>
    <xdr:clientData/>
  </xdr:oneCellAnchor>
  <xdr:oneCellAnchor>
    <xdr:from>
      <xdr:col>4</xdr:col>
      <xdr:colOff>0</xdr:colOff>
      <xdr:row>97</xdr:row>
      <xdr:rowOff>0</xdr:rowOff>
    </xdr:from>
    <xdr:ext cx="3695700" cy="364613"/>
    <mc:AlternateContent xmlns:mc="http://schemas.openxmlformats.org/markup-compatibility/2006" xmlns:a14="http://schemas.microsoft.com/office/drawing/2010/main">
      <mc:Choice Requires="a14">
        <xdr:sp macro="" textlink="">
          <xdr:nvSpPr>
            <xdr:cNvPr id="9" name="TextBox 8">
              <a:extLst>
                <a:ext uri="{FF2B5EF4-FFF2-40B4-BE49-F238E27FC236}">
                  <a16:creationId xmlns="" xmlns:a16="http://schemas.microsoft.com/office/drawing/2014/main" id="{00000000-0008-0000-0800-000019000000}"/>
                </a:ext>
              </a:extLst>
            </xdr:cNvPr>
            <xdr:cNvSpPr txBox="1"/>
          </xdr:nvSpPr>
          <xdr:spPr>
            <a:xfrm>
              <a:off x="8731250" y="2820670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𝑅𝑒𝑎𝑙𝑖𝑠𝑎𝑠𝑖</m:t>
                      </m:r>
                      <m:r>
                        <a:rPr lang="en-US" sz="1100" b="0" i="1">
                          <a:solidFill>
                            <a:sysClr val="windowText" lastClr="000000"/>
                          </a:solidFill>
                          <a:latin typeface="Cambria Math"/>
                        </a:rPr>
                        <m:t> </m:t>
                      </m:r>
                      <m:r>
                        <a:rPr lang="en-US" sz="1100" b="0" i="1">
                          <a:solidFill>
                            <a:sysClr val="windowText" lastClr="000000"/>
                          </a:solidFill>
                          <a:latin typeface="Cambria Math"/>
                        </a:rPr>
                        <m:t>𝑝𝑒𝑠𝑒𝑟𝑡𝑎</m:t>
                      </m:r>
                      <m:r>
                        <a:rPr lang="en-US" sz="1100" b="0" i="1">
                          <a:solidFill>
                            <a:sysClr val="windowText" lastClr="000000"/>
                          </a:solidFill>
                          <a:latin typeface="Cambria Math"/>
                        </a:rPr>
                        <m:t> </m:t>
                      </m:r>
                      <m:r>
                        <a:rPr lang="en-US" sz="1100" b="0" i="1">
                          <a:solidFill>
                            <a:sysClr val="windowText" lastClr="000000"/>
                          </a:solidFill>
                          <a:latin typeface="Cambria Math"/>
                        </a:rPr>
                        <m:t>𝐾𝐵</m:t>
                      </m:r>
                      <m:r>
                        <a:rPr lang="en-US" sz="1100" b="0" i="1">
                          <a:solidFill>
                            <a:sysClr val="windowText" lastClr="000000"/>
                          </a:solidFill>
                          <a:latin typeface="Cambria Math"/>
                        </a:rPr>
                        <m:t> </m:t>
                      </m:r>
                      <m:r>
                        <a:rPr lang="en-US" sz="1100" b="0" i="1">
                          <a:solidFill>
                            <a:sysClr val="windowText" lastClr="000000"/>
                          </a:solidFill>
                          <a:latin typeface="Cambria Math"/>
                        </a:rPr>
                        <m:t>𝑎𝑘𝑡𝑖𝑓</m:t>
                      </m:r>
                      <m:r>
                        <a:rPr lang="en-US" sz="1100" b="0" i="1">
                          <a:solidFill>
                            <a:sysClr val="windowText" lastClr="000000"/>
                          </a:solidFill>
                          <a:latin typeface="Cambria Math"/>
                        </a:rPr>
                        <m:t> </m:t>
                      </m:r>
                      <m:r>
                        <a:rPr lang="en-US" sz="1100" b="0" i="1">
                          <a:solidFill>
                            <a:sysClr val="windowText" lastClr="000000"/>
                          </a:solidFill>
                          <a:latin typeface="Cambria Math"/>
                        </a:rPr>
                        <m:t>𝑑𝑎𝑛</m:t>
                      </m:r>
                      <m:r>
                        <a:rPr lang="en-US" sz="1100" b="0" i="1">
                          <a:solidFill>
                            <a:sysClr val="windowText" lastClr="000000"/>
                          </a:solidFill>
                          <a:latin typeface="Cambria Math"/>
                        </a:rPr>
                        <m:t> </m:t>
                      </m:r>
                      <m:r>
                        <a:rPr lang="en-US" sz="1100" b="0" i="1">
                          <a:solidFill>
                            <a:sysClr val="windowText" lastClr="000000"/>
                          </a:solidFill>
                          <a:latin typeface="Cambria Math"/>
                        </a:rPr>
                        <m:t>𝑏𝑎𝑟𝑢</m:t>
                      </m:r>
                    </m:num>
                    <m:den>
                      <m:r>
                        <a:rPr lang="en-US" sz="1100" b="0" i="1">
                          <a:solidFill>
                            <a:sysClr val="windowText" lastClr="000000"/>
                          </a:solidFill>
                          <a:latin typeface="Cambria Math"/>
                        </a:rPr>
                        <m:t>𝑃𝑃𝑀</m:t>
                      </m:r>
                    </m:den>
                  </m:f>
                </m:oMath>
              </a14:m>
              <a:r>
                <a:rPr lang="en-US" sz="1100" i="1">
                  <a:solidFill>
                    <a:sysClr val="windowText" lastClr="000000"/>
                  </a:solidFill>
                </a:rPr>
                <a:t>  X 100 % </a:t>
              </a:r>
            </a:p>
          </xdr:txBody>
        </xdr:sp>
      </mc:Choice>
      <mc:Fallback xmlns="">
        <xdr:sp macro="" textlink="">
          <xdr:nvSpPr>
            <xdr:cNvPr id="9" name="TextBox 8">
              <a:extLst>
                <a:ext uri="{FF2B5EF4-FFF2-40B4-BE49-F238E27FC236}">
                  <a16:creationId xmlns="" xmlns:a16="http://schemas.microsoft.com/office/drawing/2014/main" xmlns:a14="http://schemas.microsoft.com/office/drawing/2010/main" id="{00000000-0008-0000-0800-000019000000}"/>
                </a:ext>
              </a:extLst>
            </xdr:cNvPr>
            <xdr:cNvSpPr txBox="1"/>
          </xdr:nvSpPr>
          <xdr:spPr>
            <a:xfrm>
              <a:off x="8731250" y="2820670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𝑅𝑒𝑎𝑙𝑖𝑠𝑎𝑠𝑖 𝑝𝑒𝑠𝑒𝑟𝑡𝑎 𝐾𝐵 𝑎𝑘𝑡𝑖𝑓 𝑑𝑎𝑛 𝑏𝑎𝑟𝑢)/𝑃𝑃𝑀</a:t>
              </a:r>
              <a:r>
                <a:rPr lang="en-US" sz="1100" i="1">
                  <a:solidFill>
                    <a:sysClr val="windowText" lastClr="000000"/>
                  </a:solidFill>
                </a:rPr>
                <a:t>  X 100 % </a:t>
              </a:r>
            </a:p>
          </xdr:txBody>
        </xdr:sp>
      </mc:Fallback>
    </mc:AlternateContent>
    <xdr:clientData/>
  </xdr:oneCellAnchor>
  <xdr:oneCellAnchor>
    <xdr:from>
      <xdr:col>4</xdr:col>
      <xdr:colOff>0</xdr:colOff>
      <xdr:row>88</xdr:row>
      <xdr:rowOff>0</xdr:rowOff>
    </xdr:from>
    <xdr:ext cx="3695700" cy="364613"/>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 xmlns:a16="http://schemas.microsoft.com/office/drawing/2014/main" id="{00000000-0008-0000-0800-000012000000}"/>
                </a:ext>
              </a:extLst>
            </xdr:cNvPr>
            <xdr:cNvSpPr txBox="1"/>
          </xdr:nvSpPr>
          <xdr:spPr>
            <a:xfrm>
              <a:off x="8731250" y="2532380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𝑅𝑒𝑎𝑙𝑖𝑠𝑎𝑠𝑖</m:t>
                      </m:r>
                      <m:r>
                        <a:rPr lang="en-US" sz="1100" b="0" i="1">
                          <a:solidFill>
                            <a:sysClr val="windowText" lastClr="000000"/>
                          </a:solidFill>
                          <a:latin typeface="Cambria Math"/>
                        </a:rPr>
                        <m:t> </m:t>
                      </m:r>
                      <m:r>
                        <a:rPr lang="en-US" sz="1100" b="0" i="1">
                          <a:solidFill>
                            <a:sysClr val="windowText" lastClr="000000"/>
                          </a:solidFill>
                          <a:latin typeface="Cambria Math"/>
                        </a:rPr>
                        <m:t>𝑑𝑎𝑡𝑎</m:t>
                      </m:r>
                      <m:r>
                        <a:rPr lang="en-US" sz="1100" b="0" i="1">
                          <a:solidFill>
                            <a:sysClr val="windowText" lastClr="000000"/>
                          </a:solidFill>
                          <a:latin typeface="Cambria Math"/>
                        </a:rPr>
                        <m:t> </m:t>
                      </m:r>
                      <m:r>
                        <a:rPr lang="en-US" sz="1100" b="0" i="1">
                          <a:solidFill>
                            <a:sysClr val="windowText" lastClr="000000"/>
                          </a:solidFill>
                          <a:latin typeface="Cambria Math"/>
                        </a:rPr>
                        <m:t>𝑘𝑒𝑙𝑢𝑎𝑟𝑔𝑎</m:t>
                      </m:r>
                      <m:r>
                        <a:rPr lang="en-US" sz="1100" b="0" i="1">
                          <a:solidFill>
                            <a:sysClr val="windowText" lastClr="000000"/>
                          </a:solidFill>
                          <a:latin typeface="Cambria Math"/>
                        </a:rPr>
                        <m:t> </m:t>
                      </m:r>
                      <m:r>
                        <a:rPr lang="en-US" sz="1100" b="0" i="1">
                          <a:solidFill>
                            <a:sysClr val="windowText" lastClr="000000"/>
                          </a:solidFill>
                          <a:latin typeface="Cambria Math"/>
                        </a:rPr>
                        <m:t>𝑦𝑎𝑛𝑔</m:t>
                      </m:r>
                      <m:r>
                        <a:rPr lang="en-US" sz="1100" b="0" i="1">
                          <a:solidFill>
                            <a:sysClr val="windowText" lastClr="000000"/>
                          </a:solidFill>
                          <a:latin typeface="Cambria Math"/>
                        </a:rPr>
                        <m:t> </m:t>
                      </m:r>
                      <m:r>
                        <a:rPr lang="en-US" sz="1100" b="0" i="1">
                          <a:solidFill>
                            <a:sysClr val="windowText" lastClr="000000"/>
                          </a:solidFill>
                          <a:latin typeface="Cambria Math"/>
                        </a:rPr>
                        <m:t>𝑡𝑒𝑟𝑑𝑎𝑡𝑎</m:t>
                      </m:r>
                    </m:num>
                    <m:den>
                      <m:r>
                        <a:rPr lang="en-US" sz="1100" b="0" i="1">
                          <a:solidFill>
                            <a:sysClr val="windowText" lastClr="000000"/>
                          </a:solidFill>
                          <a:latin typeface="Cambria Math"/>
                        </a:rPr>
                        <m:t>𝑇𝑜𝑡𝑎𝑙</m:t>
                      </m:r>
                      <m:r>
                        <a:rPr lang="en-US" sz="1100" b="0" i="1">
                          <a:solidFill>
                            <a:sysClr val="windowText" lastClr="000000"/>
                          </a:solidFill>
                          <a:latin typeface="Cambria Math"/>
                        </a:rPr>
                        <m:t> </m:t>
                      </m:r>
                      <m:r>
                        <a:rPr lang="en-US" sz="1100" b="0" i="1">
                          <a:solidFill>
                            <a:sysClr val="windowText" lastClr="000000"/>
                          </a:solidFill>
                          <a:latin typeface="Cambria Math"/>
                        </a:rPr>
                        <m:t>𝑘𝑒𝑙𝑢𝑎𝑟𝑔𝑎</m:t>
                      </m:r>
                      <m:r>
                        <a:rPr lang="en-US" sz="1100" b="0" i="1">
                          <a:solidFill>
                            <a:sysClr val="windowText" lastClr="000000"/>
                          </a:solidFill>
                          <a:latin typeface="Cambria Math"/>
                        </a:rPr>
                        <m:t> </m:t>
                      </m:r>
                    </m:den>
                  </m:f>
                </m:oMath>
              </a14:m>
              <a:r>
                <a:rPr lang="en-US" sz="1100" i="1">
                  <a:solidFill>
                    <a:sysClr val="windowText" lastClr="000000"/>
                  </a:solidFill>
                </a:rPr>
                <a:t>  X 100 % </a:t>
              </a:r>
            </a:p>
          </xdr:txBody>
        </xdr:sp>
      </mc:Choice>
      <mc:Fallback xmlns="">
        <xdr:sp macro="" textlink="">
          <xdr:nvSpPr>
            <xdr:cNvPr id="10" name="TextBox 9">
              <a:extLst>
                <a:ext uri="{FF2B5EF4-FFF2-40B4-BE49-F238E27FC236}">
                  <a16:creationId xmlns="" xmlns:a16="http://schemas.microsoft.com/office/drawing/2014/main" xmlns:a14="http://schemas.microsoft.com/office/drawing/2010/main" id="{00000000-0008-0000-0800-000012000000}"/>
                </a:ext>
              </a:extLst>
            </xdr:cNvPr>
            <xdr:cNvSpPr txBox="1"/>
          </xdr:nvSpPr>
          <xdr:spPr>
            <a:xfrm>
              <a:off x="8731250" y="2532380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𝑅𝑒𝑎𝑙𝑖𝑠𝑎𝑠𝑖 𝑑𝑎𝑡𝑎 𝑘𝑒𝑙𝑢𝑎𝑟𝑔𝑎 𝑦𝑎𝑛𝑔 𝑡𝑒𝑟𝑑𝑎𝑡𝑎)/(𝑇𝑜𝑡𝑎𝑙 𝑘𝑒𝑙𝑢𝑎𝑟𝑔𝑎 )</a:t>
              </a:r>
              <a:r>
                <a:rPr lang="en-US" sz="1100" i="1">
                  <a:solidFill>
                    <a:sysClr val="windowText" lastClr="000000"/>
                  </a:solidFill>
                </a:rPr>
                <a:t>  X 100 % </a:t>
              </a:r>
            </a:p>
          </xdr:txBody>
        </xdr:sp>
      </mc:Fallback>
    </mc:AlternateContent>
    <xdr:clientData/>
  </xdr:oneCellAnchor>
  <xdr:oneCellAnchor>
    <xdr:from>
      <xdr:col>4</xdr:col>
      <xdr:colOff>9525</xdr:colOff>
      <xdr:row>82</xdr:row>
      <xdr:rowOff>133350</xdr:rowOff>
    </xdr:from>
    <xdr:ext cx="3695700" cy="364613"/>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 xmlns:a16="http://schemas.microsoft.com/office/drawing/2014/main" id="{00000000-0008-0000-0800-000010000000}"/>
                </a:ext>
              </a:extLst>
            </xdr:cNvPr>
            <xdr:cNvSpPr txBox="1"/>
          </xdr:nvSpPr>
          <xdr:spPr>
            <a:xfrm>
              <a:off x="8740775" y="2332355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𝐿𝑃𝑀</m:t>
                      </m:r>
                      <m:r>
                        <a:rPr lang="en-US" sz="1100" b="0" i="1">
                          <a:solidFill>
                            <a:sysClr val="windowText" lastClr="000000"/>
                          </a:solidFill>
                          <a:latin typeface="Cambria Math"/>
                        </a:rPr>
                        <m:t> </m:t>
                      </m:r>
                      <m:r>
                        <a:rPr lang="en-US" sz="1100" b="0" i="1">
                          <a:solidFill>
                            <a:sysClr val="windowText" lastClr="000000"/>
                          </a:solidFill>
                          <a:latin typeface="Cambria Math"/>
                        </a:rPr>
                        <m:t>𝑎𝑘𝑡𝑖𝑓</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𝐿𝑃𝑀</m:t>
                      </m:r>
                    </m:den>
                  </m:f>
                </m:oMath>
              </a14:m>
              <a:r>
                <a:rPr lang="en-US" sz="1100" i="1">
                  <a:solidFill>
                    <a:sysClr val="windowText" lastClr="000000"/>
                  </a:solidFill>
                </a:rPr>
                <a:t>  X 100 % </a:t>
              </a:r>
            </a:p>
          </xdr:txBody>
        </xdr:sp>
      </mc:Choice>
      <mc:Fallback xmlns="">
        <xdr:sp macro="" textlink="">
          <xdr:nvSpPr>
            <xdr:cNvPr id="11" name="TextBox 10">
              <a:extLst>
                <a:ext uri="{FF2B5EF4-FFF2-40B4-BE49-F238E27FC236}">
                  <a16:creationId xmlns="" xmlns:a16="http://schemas.microsoft.com/office/drawing/2014/main" xmlns:a14="http://schemas.microsoft.com/office/drawing/2010/main" id="{00000000-0008-0000-0800-000010000000}"/>
                </a:ext>
              </a:extLst>
            </xdr:cNvPr>
            <xdr:cNvSpPr txBox="1"/>
          </xdr:nvSpPr>
          <xdr:spPr>
            <a:xfrm>
              <a:off x="8740775" y="23323550"/>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𝐿𝑃𝑀 𝑎𝑘𝑡𝑖𝑓)/(𝑗𝑢𝑚𝑙𝑎ℎ 𝐿𝑃𝑀)</a:t>
              </a:r>
              <a:r>
                <a:rPr lang="en-US" sz="1100" i="1">
                  <a:solidFill>
                    <a:sysClr val="windowText" lastClr="000000"/>
                  </a:solidFill>
                </a:rPr>
                <a:t>  X 100 % </a:t>
              </a:r>
            </a:p>
          </xdr:txBody>
        </xdr:sp>
      </mc:Fallback>
    </mc:AlternateContent>
    <xdr:clientData/>
  </xdr:oneCellAnchor>
  <xdr:oneCellAnchor>
    <xdr:from>
      <xdr:col>4</xdr:col>
      <xdr:colOff>0</xdr:colOff>
      <xdr:row>74</xdr:row>
      <xdr:rowOff>0</xdr:rowOff>
    </xdr:from>
    <xdr:ext cx="5229225" cy="364613"/>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 xmlns:a16="http://schemas.microsoft.com/office/drawing/2014/main" id="{00000000-0008-0000-0800-000016000000}"/>
                </a:ext>
              </a:extLst>
            </xdr:cNvPr>
            <xdr:cNvSpPr txBox="1"/>
          </xdr:nvSpPr>
          <xdr:spPr>
            <a:xfrm>
              <a:off x="8121650" y="40468550"/>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𝑝𝑒𝑛𝑎𝑛𝑔𝑎𝑛𝑎𝑛</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r>
                        <a:rPr lang="en-US" sz="1100" b="0" i="1">
                          <a:solidFill>
                            <a:sysClr val="windowText" lastClr="000000"/>
                          </a:solidFill>
                          <a:latin typeface="Cambria Math"/>
                        </a:rPr>
                        <m:t>𝑡𝑒𝑟h𝑎𝑑𝑎</m:t>
                      </m:r>
                      <m:r>
                        <a:rPr lang="en-US" sz="1100" b="0" i="1">
                          <a:solidFill>
                            <a:sysClr val="windowText" lastClr="000000"/>
                          </a:solidFill>
                          <a:latin typeface="Cambria Math"/>
                        </a:rPr>
                        <m:t>  </m:t>
                      </m:r>
                      <m:r>
                        <a:rPr lang="en-US" sz="1100" b="0" i="1">
                          <a:solidFill>
                            <a:sysClr val="windowText" lastClr="000000"/>
                          </a:solidFill>
                          <a:latin typeface="Cambria Math"/>
                        </a:rPr>
                        <m:t>𝑎𝑛𝑎𝑘</m:t>
                      </m:r>
                      <m:r>
                        <a:rPr lang="en-US" sz="1100" b="0" i="1">
                          <a:solidFill>
                            <a:sysClr val="windowText" lastClr="000000"/>
                          </a:solidFill>
                          <a:latin typeface="Cambria Math"/>
                        </a:rPr>
                        <m:t> </m:t>
                      </m:r>
                      <m:r>
                        <a:rPr lang="en-US" sz="1100" b="0" i="1">
                          <a:solidFill>
                            <a:sysClr val="windowText" lastClr="000000"/>
                          </a:solidFill>
                          <a:latin typeface="Cambria Math"/>
                        </a:rPr>
                        <m:t>𝑦𝑎𝑛𝑔</m:t>
                      </m:r>
                      <m:r>
                        <a:rPr lang="en-US" sz="1100" b="0" i="1">
                          <a:solidFill>
                            <a:sysClr val="windowText" lastClr="000000"/>
                          </a:solidFill>
                          <a:latin typeface="Cambria Math"/>
                        </a:rPr>
                        <m:t> </m:t>
                      </m:r>
                      <m:r>
                        <a:rPr lang="en-US" sz="1100" b="0" i="1">
                          <a:solidFill>
                            <a:sysClr val="windowText" lastClr="000000"/>
                          </a:solidFill>
                          <a:latin typeface="Cambria Math"/>
                        </a:rPr>
                        <m:t>𝑚𝑒𝑛𝑑𝑎𝑝𝑎𝑡𝑘𝑎𝑛</m:t>
                      </m:r>
                      <m:r>
                        <a:rPr lang="en-US" sz="1100" b="0" i="1">
                          <a:solidFill>
                            <a:sysClr val="windowText" lastClr="000000"/>
                          </a:solidFill>
                          <a:latin typeface="Cambria Math"/>
                        </a:rPr>
                        <m:t> </m:t>
                      </m:r>
                      <m:r>
                        <a:rPr lang="en-US" sz="1100" b="0" i="1">
                          <a:solidFill>
                            <a:sysClr val="windowText" lastClr="000000"/>
                          </a:solidFill>
                          <a:latin typeface="Cambria Math"/>
                        </a:rPr>
                        <m:t>𝑝𝑒𝑟𝑙𝑖𝑛𝑑𝑢𝑛𝑔𝑎𝑛</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r>
                        <a:rPr lang="en-US" sz="1100" b="0" i="1">
                          <a:solidFill>
                            <a:sysClr val="windowText" lastClr="000000"/>
                          </a:solidFill>
                          <a:latin typeface="Cambria Math"/>
                        </a:rPr>
                        <m:t>𝑡𝑒𝑟h𝑎𝑑𝑎𝑝</m:t>
                      </m:r>
                      <m:r>
                        <a:rPr lang="en-US" sz="1100" b="0" i="1">
                          <a:solidFill>
                            <a:sysClr val="windowText" lastClr="000000"/>
                          </a:solidFill>
                          <a:latin typeface="Cambria Math"/>
                        </a:rPr>
                        <m:t> </m:t>
                      </m:r>
                      <m:r>
                        <a:rPr lang="en-US" sz="1100" b="0" i="1">
                          <a:solidFill>
                            <a:sysClr val="windowText" lastClr="000000"/>
                          </a:solidFill>
                          <a:latin typeface="Cambria Math"/>
                        </a:rPr>
                        <m:t>𝑎𝑛𝑎𝑘</m:t>
                      </m:r>
                    </m:den>
                  </m:f>
                </m:oMath>
              </a14:m>
              <a:r>
                <a:rPr lang="en-US" sz="1100" i="1">
                  <a:solidFill>
                    <a:sysClr val="windowText" lastClr="000000"/>
                  </a:solidFill>
                </a:rPr>
                <a:t>  X 100 % </a:t>
              </a:r>
            </a:p>
          </xdr:txBody>
        </xdr:sp>
      </mc:Choice>
      <mc:Fallback xmlns="">
        <xdr:sp macro="" textlink="">
          <xdr:nvSpPr>
            <xdr:cNvPr id="14" name="TextBox 13">
              <a:extLst>
                <a:ext uri="{FF2B5EF4-FFF2-40B4-BE49-F238E27FC236}">
                  <a16:creationId xmlns="" xmlns:a16="http://schemas.microsoft.com/office/drawing/2014/main" xmlns:a14="http://schemas.microsoft.com/office/drawing/2010/main" id="{00000000-0008-0000-0800-000016000000}"/>
                </a:ext>
              </a:extLst>
            </xdr:cNvPr>
            <xdr:cNvSpPr txBox="1"/>
          </xdr:nvSpPr>
          <xdr:spPr>
            <a:xfrm>
              <a:off x="8121650" y="40468550"/>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𝑝𝑒𝑛𝑎𝑛𝑔𝑎𝑛𝑎𝑛 𝑘𝑒𝑘𝑒𝑟𝑎𝑠𝑎𝑛 𝑡𝑒𝑟ℎ𝑎𝑑𝑎  𝑎𝑛𝑎𝑘 𝑦𝑎𝑛𝑔 𝑚𝑒𝑛𝑑𝑎𝑝𝑎𝑡𝑘𝑎𝑛 𝑝𝑒𝑟𝑙𝑖𝑛𝑑𝑢𝑛𝑔𝑎𝑛)/(𝑗𝑢𝑚𝑙𝑎ℎ 𝑘𝑒𝑘𝑒𝑟𝑎𝑠𝑎𝑛 𝑡𝑒𝑟ℎ𝑎𝑑𝑎𝑝 𝑎𝑛𝑎𝑘)</a:t>
              </a:r>
              <a:r>
                <a:rPr lang="en-US" sz="1100" i="1">
                  <a:solidFill>
                    <a:sysClr val="windowText" lastClr="000000"/>
                  </a:solidFill>
                </a:rPr>
                <a:t>  X 100 % </a:t>
              </a:r>
            </a:p>
          </xdr:txBody>
        </xdr:sp>
      </mc:Fallback>
    </mc:AlternateContent>
    <xdr:clientData/>
  </xdr:oneCellAnchor>
  <xdr:oneCellAnchor>
    <xdr:from>
      <xdr:col>4</xdr:col>
      <xdr:colOff>23812</xdr:colOff>
      <xdr:row>41</xdr:row>
      <xdr:rowOff>166688</xdr:rowOff>
    </xdr:from>
    <xdr:ext cx="3030384" cy="364613"/>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 xmlns:a16="http://schemas.microsoft.com/office/drawing/2014/main" id="{00000000-0008-0000-0800-00000E000000}"/>
                </a:ext>
              </a:extLst>
            </xdr:cNvPr>
            <xdr:cNvSpPr txBox="1"/>
          </xdr:nvSpPr>
          <xdr:spPr>
            <a:xfrm>
              <a:off x="8143875" y="17843501"/>
              <a:ext cx="3030384"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𝑜𝑟𝑔𝑎𝑛𝑖𝑠𝑎𝑠𝑖</m:t>
                      </m:r>
                      <m:r>
                        <a:rPr lang="en-US" sz="1100" b="0" i="1">
                          <a:solidFill>
                            <a:sysClr val="windowText" lastClr="000000"/>
                          </a:solidFill>
                          <a:latin typeface="Cambria Math"/>
                        </a:rPr>
                        <m:t> </m:t>
                      </m:r>
                      <m:r>
                        <a:rPr lang="en-US" sz="1100" b="0" i="1">
                          <a:solidFill>
                            <a:sysClr val="windowText" lastClr="000000"/>
                          </a:solidFill>
                          <a:latin typeface="Cambria Math"/>
                        </a:rPr>
                        <m:t>𝑝𝑒𝑟𝑒𝑚𝑝𝑢𝑎𝑛</m:t>
                      </m:r>
                      <m:r>
                        <a:rPr lang="en-US" sz="1100" b="0" i="1">
                          <a:solidFill>
                            <a:sysClr val="windowText" lastClr="000000"/>
                          </a:solidFill>
                          <a:latin typeface="Cambria Math"/>
                        </a:rPr>
                        <m:t> </m:t>
                      </m:r>
                      <m:r>
                        <a:rPr lang="en-US" sz="1100" b="0" i="1">
                          <a:solidFill>
                            <a:sysClr val="windowText" lastClr="000000"/>
                          </a:solidFill>
                          <a:latin typeface="Cambria Math"/>
                        </a:rPr>
                        <m:t>𝑡𝑒𝑟𝑏𝑖𝑛𝑎</m:t>
                      </m:r>
                      <m:r>
                        <a:rPr lang="en-US" sz="1100" b="0" i="1">
                          <a:solidFill>
                            <a:sysClr val="windowText" lastClr="000000"/>
                          </a:solidFill>
                          <a:latin typeface="Cambria Math"/>
                        </a:rPr>
                        <m:t> </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𝑜𝑟𝑔𝑎𝑛𝑖𝑠𝑎𝑠𝑖</m:t>
                      </m:r>
                      <m:r>
                        <a:rPr lang="en-US" sz="1100" b="0" i="1">
                          <a:solidFill>
                            <a:sysClr val="windowText" lastClr="000000"/>
                          </a:solidFill>
                          <a:latin typeface="Cambria Math"/>
                        </a:rPr>
                        <m:t> </m:t>
                      </m:r>
                      <m:r>
                        <a:rPr lang="en-US" sz="1100" b="0" i="1">
                          <a:solidFill>
                            <a:sysClr val="windowText" lastClr="000000"/>
                          </a:solidFill>
                          <a:latin typeface="Cambria Math"/>
                        </a:rPr>
                        <m:t>𝑝𝑒𝑟𝑒𝑚𝑝𝑢𝑎𝑛</m:t>
                      </m:r>
                    </m:den>
                  </m:f>
                </m:oMath>
              </a14:m>
              <a:r>
                <a:rPr lang="en-US" sz="1100" i="1">
                  <a:solidFill>
                    <a:sysClr val="windowText" lastClr="000000"/>
                  </a:solidFill>
                </a:rPr>
                <a:t>  X 100 % </a:t>
              </a:r>
            </a:p>
          </xdr:txBody>
        </xdr:sp>
      </mc:Choice>
      <mc:Fallback xmlns="">
        <xdr:sp macro="" textlink="">
          <xdr:nvSpPr>
            <xdr:cNvPr id="15" name="TextBox 14">
              <a:extLst>
                <a:ext uri="{FF2B5EF4-FFF2-40B4-BE49-F238E27FC236}">
                  <a16:creationId xmlns="" xmlns:a16="http://schemas.microsoft.com/office/drawing/2014/main" xmlns:a14="http://schemas.microsoft.com/office/drawing/2010/main" id="{00000000-0008-0000-0800-00000E000000}"/>
                </a:ext>
              </a:extLst>
            </xdr:cNvPr>
            <xdr:cNvSpPr txBox="1"/>
          </xdr:nvSpPr>
          <xdr:spPr>
            <a:xfrm>
              <a:off x="8143875" y="17843501"/>
              <a:ext cx="3030384"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𝑜𝑟𝑔𝑎𝑛𝑖𝑠𝑎𝑠𝑖 𝑝𝑒𝑟𝑒𝑚𝑝𝑢𝑎𝑛 𝑡𝑒𝑟𝑏𝑖𝑛𝑎 )/(𝑗𝑢𝑚𝑙𝑎ℎ 𝑜𝑟𝑔𝑎𝑛𝑖𝑠𝑎𝑠𝑖 𝑝𝑒𝑟𝑒𝑚𝑝𝑢𝑎𝑛)</a:t>
              </a:r>
              <a:r>
                <a:rPr lang="en-US" sz="1100" i="1">
                  <a:solidFill>
                    <a:sysClr val="windowText" lastClr="000000"/>
                  </a:solidFill>
                </a:rPr>
                <a:t>  X 100 % </a:t>
              </a:r>
            </a:p>
          </xdr:txBody>
        </xdr:sp>
      </mc:Fallback>
    </mc:AlternateContent>
    <xdr:clientData/>
  </xdr:oneCellAnchor>
  <xdr:oneCellAnchor>
    <xdr:from>
      <xdr:col>4</xdr:col>
      <xdr:colOff>31750</xdr:colOff>
      <xdr:row>54</xdr:row>
      <xdr:rowOff>124353</xdr:rowOff>
    </xdr:from>
    <xdr:ext cx="3943351" cy="364613"/>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 xmlns:a16="http://schemas.microsoft.com/office/drawing/2014/main" id="{00000000-0008-0000-0800-00000F000000}"/>
                </a:ext>
              </a:extLst>
            </xdr:cNvPr>
            <xdr:cNvSpPr txBox="1"/>
          </xdr:nvSpPr>
          <xdr:spPr>
            <a:xfrm>
              <a:off x="8151813" y="27159478"/>
              <a:ext cx="3943351"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𝑝𝑒𝑛𝑎𝑛𝑔𝑎𝑛𝑎𝑛</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r>
                        <a:rPr lang="en-US" sz="1100" b="0" i="1">
                          <a:solidFill>
                            <a:sysClr val="windowText" lastClr="000000"/>
                          </a:solidFill>
                          <a:latin typeface="Cambria Math"/>
                        </a:rPr>
                        <m:t>𝑝𝑒𝑟𝑒𝑚𝑝𝑢𝑎𝑛</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r>
                        <a:rPr lang="en-US" sz="1100" b="0" i="1">
                          <a:solidFill>
                            <a:sysClr val="windowText" lastClr="000000"/>
                          </a:solidFill>
                          <a:latin typeface="Cambria Math"/>
                        </a:rPr>
                        <m:t>𝑝𝑒𝑟𝑒𝑚𝑝𝑢𝑎𝑛</m:t>
                      </m:r>
                      <m:r>
                        <a:rPr lang="en-US" sz="1100" b="0" i="1">
                          <a:solidFill>
                            <a:sysClr val="windowText" lastClr="000000"/>
                          </a:solidFill>
                          <a:latin typeface="Cambria Math"/>
                        </a:rPr>
                        <m:t> </m:t>
                      </m:r>
                      <m:r>
                        <a:rPr lang="en-US" sz="1100" b="0" i="1">
                          <a:solidFill>
                            <a:sysClr val="windowText" lastClr="000000"/>
                          </a:solidFill>
                          <a:latin typeface="Cambria Math"/>
                        </a:rPr>
                        <m:t>𝑦𝑎𝑛𝑔</m:t>
                      </m:r>
                      <m:r>
                        <a:rPr lang="en-US" sz="1100" b="0" i="1">
                          <a:solidFill>
                            <a:sysClr val="windowText" lastClr="000000"/>
                          </a:solidFill>
                          <a:latin typeface="Cambria Math"/>
                        </a:rPr>
                        <m:t> </m:t>
                      </m:r>
                      <m:r>
                        <a:rPr lang="en-US" sz="1100" b="0" i="1">
                          <a:solidFill>
                            <a:sysClr val="windowText" lastClr="000000"/>
                          </a:solidFill>
                          <a:latin typeface="Cambria Math"/>
                        </a:rPr>
                        <m:t>𝑡𝑒𝑟𝑗𝑎𝑑𝑖</m:t>
                      </m:r>
                    </m:den>
                  </m:f>
                </m:oMath>
              </a14:m>
              <a:r>
                <a:rPr lang="en-US" sz="1100" i="1">
                  <a:solidFill>
                    <a:sysClr val="windowText" lastClr="000000"/>
                  </a:solidFill>
                </a:rPr>
                <a:t>  X 100 % </a:t>
              </a:r>
            </a:p>
          </xdr:txBody>
        </xdr:sp>
      </mc:Choice>
      <mc:Fallback xmlns="">
        <xdr:sp macro="" textlink="">
          <xdr:nvSpPr>
            <xdr:cNvPr id="16" name="TextBox 15">
              <a:extLst>
                <a:ext uri="{FF2B5EF4-FFF2-40B4-BE49-F238E27FC236}">
                  <a16:creationId xmlns="" xmlns:a16="http://schemas.microsoft.com/office/drawing/2014/main" xmlns:a14="http://schemas.microsoft.com/office/drawing/2010/main" id="{00000000-0008-0000-0800-00000F000000}"/>
                </a:ext>
              </a:extLst>
            </xdr:cNvPr>
            <xdr:cNvSpPr txBox="1"/>
          </xdr:nvSpPr>
          <xdr:spPr>
            <a:xfrm>
              <a:off x="8151813" y="27159478"/>
              <a:ext cx="3943351"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𝑝𝑒𝑛𝑎𝑛𝑔𝑎𝑛𝑎𝑛 𝑘𝑒𝑘𝑒𝑟𝑎𝑠𝑎𝑛 𝑝𝑒𝑟𝑒𝑚𝑝𝑢𝑎𝑛)/(𝑗𝑢𝑚𝑙𝑎ℎ 𝑘𝑒𝑘𝑒𝑟𝑎𝑠𝑎𝑛 𝑝𝑒𝑟𝑒𝑚𝑝𝑢𝑎𝑛 𝑦𝑎𝑛𝑔 𝑡𝑒𝑟𝑗𝑎𝑑𝑖)</a:t>
              </a:r>
              <a:r>
                <a:rPr lang="en-US" sz="1100" i="1">
                  <a:solidFill>
                    <a:sysClr val="windowText" lastClr="000000"/>
                  </a:solidFill>
                </a:rPr>
                <a:t>  X 100 % </a:t>
              </a:r>
            </a:p>
          </xdr:txBody>
        </xdr:sp>
      </mc:Fallback>
    </mc:AlternateContent>
    <xdr:clientData/>
  </xdr:oneCellAnchor>
  <xdr:oneCellAnchor>
    <xdr:from>
      <xdr:col>4</xdr:col>
      <xdr:colOff>0</xdr:colOff>
      <xdr:row>14</xdr:row>
      <xdr:rowOff>0</xdr:rowOff>
    </xdr:from>
    <xdr:ext cx="5565070" cy="364613"/>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xmlns="" id="{00000000-0008-0000-0800-000007000000}"/>
                </a:ext>
              </a:extLst>
            </xdr:cNvPr>
            <xdr:cNvSpPr txBox="1"/>
          </xdr:nvSpPr>
          <xdr:spPr>
            <a:xfrm>
              <a:off x="8120063" y="6111875"/>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𝐷𝑜𝑘𝑢𝑚𝑒𝑛</m:t>
                      </m:r>
                      <m:r>
                        <a:rPr lang="en-US" sz="1100" b="0" i="1">
                          <a:solidFill>
                            <a:sysClr val="windowText" lastClr="000000"/>
                          </a:solidFill>
                          <a:latin typeface="Cambria Math"/>
                        </a:rPr>
                        <m:t> </m:t>
                      </m:r>
                      <m:r>
                        <a:rPr lang="id-ID" sz="1100" b="0" i="1">
                          <a:solidFill>
                            <a:sysClr val="windowText" lastClr="000000"/>
                          </a:solidFill>
                          <a:latin typeface="Cambria Math"/>
                        </a:rPr>
                        <m:t>𝑘𝑒𝑢𝑎𝑛𝑔𝑎𝑛</m:t>
                      </m:r>
                      <m:r>
                        <a:rPr lang="id-ID" sz="1100" b="0" i="1">
                          <a:solidFill>
                            <a:sysClr val="windowText" lastClr="000000"/>
                          </a:solidFill>
                          <a:latin typeface="Cambria Math"/>
                        </a:rPr>
                        <m:t> </m:t>
                      </m:r>
                      <m:r>
                        <a:rPr lang="id-ID" sz="1100" b="0" i="1">
                          <a:solidFill>
                            <a:sysClr val="windowText" lastClr="000000"/>
                          </a:solidFill>
                          <a:latin typeface="Cambria Math"/>
                        </a:rPr>
                        <m:t>𝑝𝑒𝑟𝑎𝑛𝑔𝑘𝑎𝑡</m:t>
                      </m:r>
                      <m:r>
                        <a:rPr lang="id-ID" sz="1100" b="0" i="1">
                          <a:solidFill>
                            <a:sysClr val="windowText" lastClr="000000"/>
                          </a:solidFill>
                          <a:latin typeface="Cambria Math"/>
                        </a:rPr>
                        <m:t> </m:t>
                      </m:r>
                      <m:r>
                        <a:rPr lang="id-ID" sz="1100" b="0" i="1">
                          <a:solidFill>
                            <a:sysClr val="windowText" lastClr="000000"/>
                          </a:solidFill>
                          <a:latin typeface="Cambria Math"/>
                        </a:rPr>
                        <m:t>𝑑𝑎𝑒𝑟𝑎h</m:t>
                      </m:r>
                    </m:num>
                    <m:den>
                      <m:r>
                        <a:rPr lang="en-US" sz="1100" b="0" i="1">
                          <a:solidFill>
                            <a:sysClr val="windowText" lastClr="000000"/>
                          </a:solidFill>
                          <a:latin typeface="Cambria Math"/>
                        </a:rPr>
                        <m:t>𝑡𝑎𝑟𝑔𝑒𝑡</m:t>
                      </m:r>
                      <m:r>
                        <a:rPr lang="en-US" sz="1100" b="0" i="1">
                          <a:solidFill>
                            <a:sysClr val="windowText" lastClr="000000"/>
                          </a:solidFill>
                          <a:latin typeface="Cambria Math"/>
                        </a:rPr>
                        <m:t> </m:t>
                      </m:r>
                      <m:r>
                        <a:rPr lang="en-US" sz="1100" b="0" i="1">
                          <a:solidFill>
                            <a:sysClr val="windowText" lastClr="000000"/>
                          </a:solidFill>
                          <a:latin typeface="Cambria Math"/>
                        </a:rPr>
                        <m:t>𝑑𝑜𝑘𝑢𝑚𝑒𝑛</m:t>
                      </m:r>
                      <m:r>
                        <a:rPr lang="en-US" sz="1100" b="0" i="1">
                          <a:solidFill>
                            <a:sysClr val="windowText" lastClr="000000"/>
                          </a:solidFill>
                          <a:latin typeface="Cambria Math"/>
                        </a:rPr>
                        <m:t>  </m:t>
                      </m:r>
                      <m:r>
                        <a:rPr lang="en-US" sz="1100" b="0" i="1">
                          <a:solidFill>
                            <a:sysClr val="windowText" lastClr="000000"/>
                          </a:solidFill>
                          <a:latin typeface="Cambria Math"/>
                        </a:rPr>
                        <m:t>𝑡𝑒𝑟𝑠𝑒𝑑𝑖𝑎</m:t>
                      </m:r>
                    </m:den>
                  </m:f>
                </m:oMath>
              </a14:m>
              <a:r>
                <a:rPr lang="en-US" sz="1100" i="1">
                  <a:solidFill>
                    <a:sysClr val="windowText" lastClr="000000"/>
                  </a:solidFill>
                </a:rPr>
                <a:t>  X 100 % </a:t>
              </a:r>
            </a:p>
          </xdr:txBody>
        </xdr:sp>
      </mc:Choice>
      <mc:Fallback xmlns="">
        <xdr:sp macro="" textlink="">
          <xdr:nvSpPr>
            <xdr:cNvPr id="17" name="TextBox 16">
              <a:extLst>
                <a:ext uri="{FF2B5EF4-FFF2-40B4-BE49-F238E27FC236}">
                  <a16:creationId xmlns:a16="http://schemas.microsoft.com/office/drawing/2014/main" xmlns="" xmlns:a14="http://schemas.microsoft.com/office/drawing/2010/main" id="{00000000-0008-0000-0800-000007000000}"/>
                </a:ext>
              </a:extLst>
            </xdr:cNvPr>
            <xdr:cNvSpPr txBox="1"/>
          </xdr:nvSpPr>
          <xdr:spPr>
            <a:xfrm>
              <a:off x="8120063" y="6111875"/>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𝐽𝑢𝑚𝑙𝑎ℎ</a:t>
              </a:r>
              <a:r>
                <a:rPr lang="en-US" sz="1100" b="0" i="0">
                  <a:solidFill>
                    <a:sysClr val="windowText" lastClr="000000"/>
                  </a:solidFill>
                  <a:latin typeface="Cambria Math"/>
                </a:rPr>
                <a:t> 𝐷𝑜𝑘𝑢𝑚𝑒𝑛 </a:t>
              </a:r>
              <a:r>
                <a:rPr lang="id-ID" sz="1100" b="0" i="0">
                  <a:solidFill>
                    <a:sysClr val="windowText" lastClr="000000"/>
                  </a:solidFill>
                  <a:latin typeface="Cambria Math"/>
                </a:rPr>
                <a:t>𝑘𝑒𝑢𝑎𝑛𝑔𝑎𝑛 𝑝𝑒𝑟𝑎𝑛𝑔𝑘𝑎𝑡 𝑑𝑎𝑒𝑟𝑎ℎ</a:t>
              </a:r>
              <a:r>
                <a:rPr lang="en-US" sz="1100" b="0" i="0">
                  <a:solidFill>
                    <a:sysClr val="windowText" lastClr="000000"/>
                  </a:solidFill>
                  <a:latin typeface="Cambria Math"/>
                </a:rPr>
                <a:t>)/(𝑡𝑎𝑟𝑔𝑒𝑡 𝑑𝑜𝑘𝑢𝑚𝑒𝑛  𝑡𝑒𝑟𝑠𝑒𝑑𝑖𝑎)</a:t>
              </a:r>
              <a:r>
                <a:rPr lang="en-US" sz="1100" i="1">
                  <a:solidFill>
                    <a:sysClr val="windowText" lastClr="000000"/>
                  </a:solidFill>
                </a:rPr>
                <a:t>  X 100 % </a:t>
              </a:r>
            </a:p>
          </xdr:txBody>
        </xdr:sp>
      </mc:Fallback>
    </mc:AlternateContent>
    <xdr:clientData/>
  </xdr:oneCellAnchor>
  <xdr:oneCellAnchor>
    <xdr:from>
      <xdr:col>4</xdr:col>
      <xdr:colOff>144462</xdr:colOff>
      <xdr:row>18</xdr:row>
      <xdr:rowOff>25399</xdr:rowOff>
    </xdr:from>
    <xdr:ext cx="5565070" cy="364613"/>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xmlns="" id="{00000000-0008-0000-0800-000007000000}"/>
                </a:ext>
              </a:extLst>
            </xdr:cNvPr>
            <xdr:cNvSpPr txBox="1"/>
          </xdr:nvSpPr>
          <xdr:spPr>
            <a:xfrm>
              <a:off x="10217150" y="8216899"/>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𝑑𝑜𝑘𝑢𝑚𝑒𝑛</m:t>
                      </m:r>
                      <m:r>
                        <a:rPr lang="id-ID" sz="1100" b="0" i="1">
                          <a:solidFill>
                            <a:sysClr val="windowText" lastClr="000000"/>
                          </a:solidFill>
                          <a:latin typeface="Cambria Math"/>
                        </a:rPr>
                        <m:t> </m:t>
                      </m:r>
                      <m:r>
                        <a:rPr lang="id-ID" sz="1100" b="0" i="1">
                          <a:solidFill>
                            <a:sysClr val="windowText" lastClr="000000"/>
                          </a:solidFill>
                          <a:latin typeface="Cambria Math"/>
                        </a:rPr>
                        <m:t>𝑎𝑠𝑒𝑡</m:t>
                      </m:r>
                      <m:r>
                        <a:rPr lang="id-ID" sz="1100" b="0" i="1">
                          <a:solidFill>
                            <a:sysClr val="windowText" lastClr="000000"/>
                          </a:solidFill>
                          <a:latin typeface="Cambria Math"/>
                        </a:rPr>
                        <m:t> </m:t>
                      </m:r>
                      <m:r>
                        <a:rPr lang="id-ID" sz="1100" b="0" i="1">
                          <a:solidFill>
                            <a:sysClr val="windowText" lastClr="000000"/>
                          </a:solidFill>
                          <a:latin typeface="Cambria Math"/>
                        </a:rPr>
                        <m:t>𝑏𝑎𝑟𝑎𝑛𝑔</m:t>
                      </m:r>
                      <m:r>
                        <a:rPr lang="id-ID" sz="1100" b="0" i="1">
                          <a:solidFill>
                            <a:sysClr val="windowText" lastClr="000000"/>
                          </a:solidFill>
                          <a:latin typeface="Cambria Math"/>
                        </a:rPr>
                        <m:t> </m:t>
                      </m:r>
                      <m:r>
                        <a:rPr lang="id-ID" sz="1100" b="0" i="1">
                          <a:solidFill>
                            <a:sysClr val="windowText" lastClr="000000"/>
                          </a:solidFill>
                          <a:latin typeface="Cambria Math"/>
                        </a:rPr>
                        <m:t>𝑚𝑖𝑙𝑖𝑘</m:t>
                      </m:r>
                      <m:r>
                        <a:rPr lang="id-ID" sz="1100" b="0" i="1">
                          <a:solidFill>
                            <a:sysClr val="windowText" lastClr="000000"/>
                          </a:solidFill>
                          <a:latin typeface="Cambria Math"/>
                        </a:rPr>
                        <m:t> </m:t>
                      </m:r>
                      <m:r>
                        <a:rPr lang="id-ID" sz="1100" b="0" i="1">
                          <a:solidFill>
                            <a:sysClr val="windowText" lastClr="000000"/>
                          </a:solidFill>
                          <a:latin typeface="Cambria Math"/>
                        </a:rPr>
                        <m:t>𝑑𝑎𝑒𝑟𝑎h</m:t>
                      </m:r>
                    </m:num>
                    <m:den>
                      <m:r>
                        <a:rPr lang="en-US" sz="1100" b="0" i="1">
                          <a:solidFill>
                            <a:sysClr val="windowText" lastClr="000000"/>
                          </a:solidFill>
                          <a:latin typeface="Cambria Math"/>
                        </a:rPr>
                        <m:t>𝑡𝑎𝑟𝑔𝑒𝑡</m:t>
                      </m:r>
                      <m:r>
                        <a:rPr lang="en-US" sz="1100" b="0" i="1">
                          <a:solidFill>
                            <a:sysClr val="windowText" lastClr="000000"/>
                          </a:solidFill>
                          <a:latin typeface="Cambria Math"/>
                        </a:rPr>
                        <m:t> </m:t>
                      </m:r>
                      <m:r>
                        <a:rPr lang="en-US" sz="1100" b="0" i="1">
                          <a:solidFill>
                            <a:sysClr val="windowText" lastClr="000000"/>
                          </a:solidFill>
                          <a:latin typeface="Cambria Math"/>
                        </a:rPr>
                        <m:t>𝑑𝑜𝑘𝑢𝑚𝑒𝑛</m:t>
                      </m:r>
                      <m:r>
                        <a:rPr lang="en-US" sz="1100" b="0" i="1">
                          <a:solidFill>
                            <a:sysClr val="windowText" lastClr="000000"/>
                          </a:solidFill>
                          <a:latin typeface="Cambria Math"/>
                        </a:rPr>
                        <m:t>  </m:t>
                      </m:r>
                      <m:r>
                        <a:rPr lang="en-US" sz="1100" b="0" i="1">
                          <a:solidFill>
                            <a:sysClr val="windowText" lastClr="000000"/>
                          </a:solidFill>
                          <a:latin typeface="Cambria Math"/>
                        </a:rPr>
                        <m:t>𝑡𝑒𝑟𝑠𝑒𝑑𝑖𝑎</m:t>
                      </m:r>
                    </m:den>
                  </m:f>
                </m:oMath>
              </a14:m>
              <a:r>
                <a:rPr lang="en-US" sz="1100" i="1">
                  <a:solidFill>
                    <a:sysClr val="windowText" lastClr="000000"/>
                  </a:solidFill>
                </a:rPr>
                <a:t>  X 100 % </a:t>
              </a:r>
            </a:p>
          </xdr:txBody>
        </xdr:sp>
      </mc:Choice>
      <mc:Fallback xmlns="">
        <xdr:sp macro="" textlink="">
          <xdr:nvSpPr>
            <xdr:cNvPr id="18" name="TextBox 17">
              <a:extLst>
                <a:ext uri="{FF2B5EF4-FFF2-40B4-BE49-F238E27FC236}">
                  <a16:creationId xmlns:a16="http://schemas.microsoft.com/office/drawing/2014/main" xmlns="" xmlns:a14="http://schemas.microsoft.com/office/drawing/2010/main" id="{00000000-0008-0000-0800-000007000000}"/>
                </a:ext>
              </a:extLst>
            </xdr:cNvPr>
            <xdr:cNvSpPr txBox="1"/>
          </xdr:nvSpPr>
          <xdr:spPr>
            <a:xfrm>
              <a:off x="10217150" y="8216899"/>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𝐽𝑢𝑚𝑙𝑎ℎ</a:t>
              </a:r>
              <a:r>
                <a:rPr lang="en-US" sz="1100" b="0" i="0">
                  <a:solidFill>
                    <a:sysClr val="windowText" lastClr="000000"/>
                  </a:solidFill>
                  <a:latin typeface="Cambria Math"/>
                </a:rPr>
                <a:t> </a:t>
              </a:r>
              <a:r>
                <a:rPr lang="id-ID" sz="1100" b="0" i="0">
                  <a:solidFill>
                    <a:sysClr val="windowText" lastClr="000000"/>
                  </a:solidFill>
                  <a:latin typeface="Cambria Math"/>
                </a:rPr>
                <a:t>𝑑𝑜𝑘𝑢𝑚𝑒𝑛 𝑎𝑠𝑒𝑡 𝑏𝑎𝑟𝑎𝑛𝑔 𝑚𝑖𝑙𝑖𝑘 𝑑𝑎𝑒𝑟𝑎ℎ</a:t>
              </a:r>
              <a:r>
                <a:rPr lang="en-US" sz="1100" b="0" i="0">
                  <a:solidFill>
                    <a:sysClr val="windowText" lastClr="000000"/>
                  </a:solidFill>
                  <a:latin typeface="Cambria Math"/>
                </a:rPr>
                <a:t>)/(𝑡𝑎𝑟𝑔𝑒𝑡 𝑑𝑜𝑘𝑢𝑚𝑒𝑛  𝑡𝑒𝑟𝑠𝑒𝑑𝑖𝑎)</a:t>
              </a:r>
              <a:r>
                <a:rPr lang="en-US" sz="1100" i="1">
                  <a:solidFill>
                    <a:sysClr val="windowText" lastClr="000000"/>
                  </a:solidFill>
                </a:rPr>
                <a:t>  X 100 % </a:t>
              </a:r>
            </a:p>
          </xdr:txBody>
        </xdr:sp>
      </mc:Fallback>
    </mc:AlternateContent>
    <xdr:clientData/>
  </xdr:oneCellAnchor>
  <xdr:oneCellAnchor>
    <xdr:from>
      <xdr:col>4</xdr:col>
      <xdr:colOff>23813</xdr:colOff>
      <xdr:row>20</xdr:row>
      <xdr:rowOff>111125</xdr:rowOff>
    </xdr:from>
    <xdr:ext cx="5565070" cy="364613"/>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xmlns="" id="{00000000-0008-0000-0800-000007000000}"/>
                </a:ext>
              </a:extLst>
            </xdr:cNvPr>
            <xdr:cNvSpPr txBox="1"/>
          </xdr:nvSpPr>
          <xdr:spPr>
            <a:xfrm>
              <a:off x="8143876" y="8707438"/>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𝑑𝑜𝑘𝑢𝑚𝑒𝑛</m:t>
                      </m:r>
                      <m:r>
                        <a:rPr lang="id-ID" sz="1100" b="0" i="1">
                          <a:solidFill>
                            <a:sysClr val="windowText" lastClr="000000"/>
                          </a:solidFill>
                          <a:latin typeface="Cambria Math"/>
                        </a:rPr>
                        <m:t> </m:t>
                      </m:r>
                      <m:r>
                        <a:rPr lang="id-ID" sz="1100" b="0" i="1">
                          <a:solidFill>
                            <a:sysClr val="windowText" lastClr="000000"/>
                          </a:solidFill>
                          <a:latin typeface="Cambria Math"/>
                        </a:rPr>
                        <m:t>𝑎𝑑𝑚𝑖𝑛𝑖𝑠𝑡𝑟𝑎𝑠𝑖</m:t>
                      </m:r>
                      <m:r>
                        <a:rPr lang="id-ID" sz="1100" b="0" i="1">
                          <a:solidFill>
                            <a:sysClr val="windowText" lastClr="000000"/>
                          </a:solidFill>
                          <a:latin typeface="Cambria Math"/>
                        </a:rPr>
                        <m:t> </m:t>
                      </m:r>
                      <m:r>
                        <a:rPr lang="id-ID" sz="1100" b="0" i="1">
                          <a:solidFill>
                            <a:sysClr val="windowText" lastClr="000000"/>
                          </a:solidFill>
                          <a:latin typeface="Cambria Math"/>
                        </a:rPr>
                        <m:t>𝑘𝑒𝑝𝑒𝑔𝑎𝑤𝑎𝑖𝑎𝑛</m:t>
                      </m:r>
                      <m:r>
                        <a:rPr lang="id-ID" sz="1100" b="0" i="1">
                          <a:solidFill>
                            <a:sysClr val="windowText" lastClr="000000"/>
                          </a:solidFill>
                          <a:latin typeface="Cambria Math"/>
                        </a:rPr>
                        <m:t> </m:t>
                      </m:r>
                      <m:r>
                        <a:rPr lang="id-ID" sz="1100" b="0" i="1">
                          <a:solidFill>
                            <a:sysClr val="windowText" lastClr="000000"/>
                          </a:solidFill>
                          <a:latin typeface="Cambria Math"/>
                        </a:rPr>
                        <m:t>𝑝𝑒𝑟𝑎𝑛𝑔𝑘𝑎𝑡</m:t>
                      </m:r>
                      <m:r>
                        <a:rPr lang="id-ID" sz="1100" b="0" i="1">
                          <a:solidFill>
                            <a:sysClr val="windowText" lastClr="000000"/>
                          </a:solidFill>
                          <a:latin typeface="Cambria Math"/>
                        </a:rPr>
                        <m:t> </m:t>
                      </m:r>
                      <m:r>
                        <a:rPr lang="id-ID" sz="1100" b="0" i="1">
                          <a:solidFill>
                            <a:sysClr val="windowText" lastClr="000000"/>
                          </a:solidFill>
                          <a:latin typeface="Cambria Math"/>
                        </a:rPr>
                        <m:t>𝑑𝑎𝑒𝑟𝑎h</m:t>
                      </m:r>
                    </m:num>
                    <m:den>
                      <m:r>
                        <a:rPr lang="en-US" sz="1100" b="0" i="1">
                          <a:solidFill>
                            <a:sysClr val="windowText" lastClr="000000"/>
                          </a:solidFill>
                          <a:latin typeface="Cambria Math"/>
                        </a:rPr>
                        <m:t>𝑡𝑎𝑟𝑔𝑒𝑡</m:t>
                      </m:r>
                      <m:r>
                        <a:rPr lang="en-US" sz="1100" b="0" i="1">
                          <a:solidFill>
                            <a:sysClr val="windowText" lastClr="000000"/>
                          </a:solidFill>
                          <a:latin typeface="Cambria Math"/>
                        </a:rPr>
                        <m:t> </m:t>
                      </m:r>
                      <m:r>
                        <a:rPr lang="en-US" sz="1100" b="0" i="1">
                          <a:solidFill>
                            <a:sysClr val="windowText" lastClr="000000"/>
                          </a:solidFill>
                          <a:latin typeface="Cambria Math"/>
                        </a:rPr>
                        <m:t>𝑑𝑜𝑘𝑢𝑚𝑒𝑛</m:t>
                      </m:r>
                      <m:r>
                        <a:rPr lang="en-US" sz="1100" b="0" i="1">
                          <a:solidFill>
                            <a:sysClr val="windowText" lastClr="000000"/>
                          </a:solidFill>
                          <a:latin typeface="Cambria Math"/>
                        </a:rPr>
                        <m:t>  </m:t>
                      </m:r>
                      <m:r>
                        <a:rPr lang="en-US" sz="1100" b="0" i="1">
                          <a:solidFill>
                            <a:sysClr val="windowText" lastClr="000000"/>
                          </a:solidFill>
                          <a:latin typeface="Cambria Math"/>
                        </a:rPr>
                        <m:t>𝑡𝑒𝑟𝑠𝑒𝑑𝑖𝑎</m:t>
                      </m:r>
                    </m:den>
                  </m:f>
                </m:oMath>
              </a14:m>
              <a:r>
                <a:rPr lang="en-US" sz="1100" i="1">
                  <a:solidFill>
                    <a:sysClr val="windowText" lastClr="000000"/>
                  </a:solidFill>
                </a:rPr>
                <a:t>  X 100 % </a:t>
              </a:r>
            </a:p>
          </xdr:txBody>
        </xdr:sp>
      </mc:Choice>
      <mc:Fallback xmlns="">
        <xdr:sp macro="" textlink="">
          <xdr:nvSpPr>
            <xdr:cNvPr id="19" name="TextBox 18">
              <a:extLst>
                <a:ext uri="{FF2B5EF4-FFF2-40B4-BE49-F238E27FC236}">
                  <a16:creationId xmlns:a16="http://schemas.microsoft.com/office/drawing/2014/main" xmlns="" xmlns:a14="http://schemas.microsoft.com/office/drawing/2010/main" id="{00000000-0008-0000-0800-000007000000}"/>
                </a:ext>
              </a:extLst>
            </xdr:cNvPr>
            <xdr:cNvSpPr txBox="1"/>
          </xdr:nvSpPr>
          <xdr:spPr>
            <a:xfrm>
              <a:off x="8143876" y="8707438"/>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𝐽𝑢𝑚𝑙𝑎ℎ</a:t>
              </a:r>
              <a:r>
                <a:rPr lang="en-US" sz="1100" b="0" i="0">
                  <a:solidFill>
                    <a:sysClr val="windowText" lastClr="000000"/>
                  </a:solidFill>
                  <a:latin typeface="Cambria Math"/>
                </a:rPr>
                <a:t> </a:t>
              </a:r>
              <a:r>
                <a:rPr lang="id-ID" sz="1100" b="0" i="0">
                  <a:solidFill>
                    <a:sysClr val="windowText" lastClr="000000"/>
                  </a:solidFill>
                  <a:latin typeface="Cambria Math"/>
                </a:rPr>
                <a:t>𝑑𝑜𝑘𝑢𝑚𝑒𝑛 𝑎𝑑𝑚𝑖𝑛𝑖𝑠𝑡𝑟𝑎𝑠𝑖 𝑘𝑒𝑝𝑒𝑔𝑎𝑤𝑎𝑖𝑎𝑛 𝑝𝑒𝑟𝑎𝑛𝑔𝑘𝑎𝑡 𝑑𝑎𝑒𝑟𝑎ℎ</a:t>
              </a:r>
              <a:r>
                <a:rPr lang="en-US" sz="1100" b="0" i="0">
                  <a:solidFill>
                    <a:sysClr val="windowText" lastClr="000000"/>
                  </a:solidFill>
                  <a:latin typeface="Cambria Math"/>
                </a:rPr>
                <a:t>)/(𝑡𝑎𝑟𝑔𝑒𝑡 𝑑𝑜𝑘𝑢𝑚𝑒𝑛  𝑡𝑒𝑟𝑠𝑒𝑑𝑖𝑎)</a:t>
              </a:r>
              <a:r>
                <a:rPr lang="en-US" sz="1100" i="1">
                  <a:solidFill>
                    <a:sysClr val="windowText" lastClr="000000"/>
                  </a:solidFill>
                </a:rPr>
                <a:t>  X 100 % </a:t>
              </a:r>
            </a:p>
          </xdr:txBody>
        </xdr:sp>
      </mc:Fallback>
    </mc:AlternateContent>
    <xdr:clientData/>
  </xdr:oneCellAnchor>
  <xdr:oneCellAnchor>
    <xdr:from>
      <xdr:col>4</xdr:col>
      <xdr:colOff>0</xdr:colOff>
      <xdr:row>30</xdr:row>
      <xdr:rowOff>0</xdr:rowOff>
    </xdr:from>
    <xdr:ext cx="5565070" cy="364613"/>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xmlns="" id="{00000000-0008-0000-0800-000007000000}"/>
                </a:ext>
              </a:extLst>
            </xdr:cNvPr>
            <xdr:cNvSpPr txBox="1"/>
          </xdr:nvSpPr>
          <xdr:spPr>
            <a:xfrm>
              <a:off x="8120063" y="13517563"/>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𝑏𝑎𝑟𝑎𝑛𝑔</m:t>
                      </m:r>
                      <m:r>
                        <a:rPr lang="id-ID" sz="1100" b="0" i="1">
                          <a:solidFill>
                            <a:sysClr val="windowText" lastClr="000000"/>
                          </a:solidFill>
                          <a:latin typeface="Cambria Math"/>
                        </a:rPr>
                        <m:t> </m:t>
                      </m:r>
                      <m:r>
                        <a:rPr lang="id-ID" sz="1100" b="0" i="1">
                          <a:solidFill>
                            <a:sysClr val="windowText" lastClr="000000"/>
                          </a:solidFill>
                          <a:latin typeface="Cambria Math"/>
                        </a:rPr>
                        <m:t>𝑚𝑖𝑙𝑖𝑘</m:t>
                      </m:r>
                      <m:r>
                        <a:rPr lang="id-ID" sz="1100" b="0" i="1">
                          <a:solidFill>
                            <a:sysClr val="windowText" lastClr="000000"/>
                          </a:solidFill>
                          <a:latin typeface="Cambria Math"/>
                        </a:rPr>
                        <m:t> </m:t>
                      </m:r>
                      <m:r>
                        <a:rPr lang="id-ID" sz="1100" b="0" i="1">
                          <a:solidFill>
                            <a:sysClr val="windowText" lastClr="000000"/>
                          </a:solidFill>
                          <a:latin typeface="Cambria Math"/>
                        </a:rPr>
                        <m:t>𝑑𝑎𝑒𝑟𝑎h</m:t>
                      </m:r>
                    </m:num>
                    <m:den>
                      <m:r>
                        <a:rPr lang="en-US" sz="1100" b="0" i="1">
                          <a:solidFill>
                            <a:sysClr val="windowText" lastClr="000000"/>
                          </a:solidFill>
                          <a:latin typeface="Cambria Math"/>
                        </a:rPr>
                        <m:t>𝑡𝑎𝑟𝑔𝑒𝑡</m:t>
                      </m:r>
                      <m:r>
                        <a:rPr lang="en-US" sz="1100" b="0" i="1">
                          <a:solidFill>
                            <a:sysClr val="windowText" lastClr="000000"/>
                          </a:solidFill>
                          <a:latin typeface="Cambria Math"/>
                        </a:rPr>
                        <m:t> </m:t>
                      </m:r>
                      <m:r>
                        <a:rPr lang="id-ID" sz="1100" b="0" i="1">
                          <a:solidFill>
                            <a:sysClr val="windowText" lastClr="000000"/>
                          </a:solidFill>
                          <a:latin typeface="Cambria Math"/>
                        </a:rPr>
                        <m:t>𝑝𝑒𝑛𝑔𝑎𝑑𝑎𝑎𝑛</m:t>
                      </m:r>
                      <m:r>
                        <a:rPr lang="id-ID" sz="1100" b="0" i="1">
                          <a:solidFill>
                            <a:sysClr val="windowText" lastClr="000000"/>
                          </a:solidFill>
                          <a:latin typeface="Cambria Math"/>
                        </a:rPr>
                        <m:t> </m:t>
                      </m:r>
                      <m:r>
                        <a:rPr lang="id-ID" sz="1100" b="0" i="1">
                          <a:solidFill>
                            <a:sysClr val="windowText" lastClr="000000"/>
                          </a:solidFill>
                          <a:latin typeface="Cambria Math"/>
                        </a:rPr>
                        <m:t>𝑏𝑎𝑟𝑎𝑛𝑔</m:t>
                      </m:r>
                    </m:den>
                  </m:f>
                </m:oMath>
              </a14:m>
              <a:r>
                <a:rPr lang="en-US" sz="1100" i="1">
                  <a:solidFill>
                    <a:sysClr val="windowText" lastClr="000000"/>
                  </a:solidFill>
                </a:rPr>
                <a:t>  X 100 % </a:t>
              </a:r>
            </a:p>
          </xdr:txBody>
        </xdr:sp>
      </mc:Choice>
      <mc:Fallback xmlns="">
        <xdr:sp macro="" textlink="">
          <xdr:nvSpPr>
            <xdr:cNvPr id="20" name="TextBox 19">
              <a:extLst>
                <a:ext uri="{FF2B5EF4-FFF2-40B4-BE49-F238E27FC236}">
                  <a16:creationId xmlns="" xmlns:a16="http://schemas.microsoft.com/office/drawing/2014/main" xmlns:a14="http://schemas.microsoft.com/office/drawing/2010/main" id="{00000000-0008-0000-0800-000007000000}"/>
                </a:ext>
              </a:extLst>
            </xdr:cNvPr>
            <xdr:cNvSpPr txBox="1"/>
          </xdr:nvSpPr>
          <xdr:spPr>
            <a:xfrm>
              <a:off x="8120063" y="13517563"/>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𝐽𝑢𝑚𝑙𝑎ℎ</a:t>
              </a:r>
              <a:r>
                <a:rPr lang="en-US" sz="1100" b="0" i="0">
                  <a:solidFill>
                    <a:sysClr val="windowText" lastClr="000000"/>
                  </a:solidFill>
                  <a:latin typeface="Cambria Math"/>
                </a:rPr>
                <a:t> </a:t>
              </a:r>
              <a:r>
                <a:rPr lang="id-ID" sz="1100" b="0" i="0">
                  <a:solidFill>
                    <a:sysClr val="windowText" lastClr="000000"/>
                  </a:solidFill>
                  <a:latin typeface="Cambria Math"/>
                </a:rPr>
                <a:t>𝑏𝑎𝑟𝑎𝑛𝑔 𝑚𝑖𝑙𝑖𝑘 𝑑𝑎𝑒𝑟𝑎ℎ</a:t>
              </a:r>
              <a:r>
                <a:rPr lang="en-US" sz="1100" b="0" i="0">
                  <a:solidFill>
                    <a:sysClr val="windowText" lastClr="000000"/>
                  </a:solidFill>
                  <a:latin typeface="Cambria Math"/>
                </a:rPr>
                <a:t>)/(𝑡𝑎𝑟𝑔𝑒𝑡 </a:t>
              </a:r>
              <a:r>
                <a:rPr lang="id-ID" sz="1100" b="0" i="0">
                  <a:solidFill>
                    <a:sysClr val="windowText" lastClr="000000"/>
                  </a:solidFill>
                  <a:latin typeface="Cambria Math"/>
                </a:rPr>
                <a:t>𝑝𝑒𝑛𝑔𝑎𝑑𝑎𝑎𝑛 𝑏𝑎𝑟𝑎𝑛𝑔</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28574</xdr:colOff>
      <xdr:row>48</xdr:row>
      <xdr:rowOff>238125</xdr:rowOff>
    </xdr:from>
    <xdr:ext cx="5238751" cy="364613"/>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 xmlns:a16="http://schemas.microsoft.com/office/drawing/2014/main" id="{00000000-0008-0000-0800-000022000000}"/>
                </a:ext>
              </a:extLst>
            </xdr:cNvPr>
            <xdr:cNvSpPr txBox="1"/>
          </xdr:nvSpPr>
          <xdr:spPr>
            <a:xfrm>
              <a:off x="8759824" y="12099925"/>
              <a:ext cx="5238751"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𝑝𝑒𝑟𝑒𝑚𝑝𝑢𝑎𝑛</m:t>
                      </m:r>
                      <m:r>
                        <a:rPr lang="en-US" sz="1100" b="0" i="1">
                          <a:solidFill>
                            <a:sysClr val="windowText" lastClr="000000"/>
                          </a:solidFill>
                          <a:latin typeface="Cambria Math"/>
                        </a:rPr>
                        <m:t> </m:t>
                      </m:r>
                      <m:r>
                        <a:rPr lang="en-US" sz="1100" b="0" i="1">
                          <a:solidFill>
                            <a:sysClr val="windowText" lastClr="000000"/>
                          </a:solidFill>
                          <a:latin typeface="Cambria Math"/>
                        </a:rPr>
                        <m:t>𝑑𝑎𝑙𝑎𝑚</m:t>
                      </m:r>
                      <m:r>
                        <a:rPr lang="en-US" sz="1100" b="0" i="1">
                          <a:solidFill>
                            <a:sysClr val="windowText" lastClr="000000"/>
                          </a:solidFill>
                          <a:latin typeface="Cambria Math"/>
                        </a:rPr>
                        <m:t> </m:t>
                      </m:r>
                      <m:r>
                        <a:rPr lang="en-US" sz="1100" b="0" i="1">
                          <a:solidFill>
                            <a:sysClr val="windowText" lastClr="000000"/>
                          </a:solidFill>
                          <a:latin typeface="Cambria Math"/>
                        </a:rPr>
                        <m:t>𝑏𝑖𝑑𝑎𝑛𝑔</m:t>
                      </m:r>
                      <m:r>
                        <a:rPr lang="en-US" sz="1100" b="0" i="1">
                          <a:solidFill>
                            <a:sysClr val="windowText" lastClr="000000"/>
                          </a:solidFill>
                          <a:latin typeface="Cambria Math"/>
                        </a:rPr>
                        <m:t> </m:t>
                      </m:r>
                      <m:r>
                        <a:rPr lang="en-US" sz="1100" b="0" i="1">
                          <a:solidFill>
                            <a:sysClr val="windowText" lastClr="000000"/>
                          </a:solidFill>
                          <a:latin typeface="Cambria Math"/>
                        </a:rPr>
                        <m:t>𝑝𝑜𝑙𝑖𝑡𝑖𝑘</m:t>
                      </m:r>
                      <m:r>
                        <a:rPr lang="en-US" sz="1100" b="0" i="1">
                          <a:solidFill>
                            <a:sysClr val="windowText" lastClr="000000"/>
                          </a:solidFill>
                          <a:latin typeface="Cambria Math"/>
                        </a:rPr>
                        <m:t>,  </m:t>
                      </m:r>
                      <m:r>
                        <a:rPr lang="en-US" sz="1100" b="0" i="1">
                          <a:solidFill>
                            <a:sysClr val="windowText" lastClr="000000"/>
                          </a:solidFill>
                          <a:latin typeface="Cambria Math"/>
                        </a:rPr>
                        <m:t>h𝑢𝑘𝑢𝑚</m:t>
                      </m:r>
                      <m:r>
                        <a:rPr lang="en-US" sz="1100" b="0" i="1">
                          <a:solidFill>
                            <a:sysClr val="windowText" lastClr="000000"/>
                          </a:solidFill>
                          <a:latin typeface="Cambria Math"/>
                        </a:rPr>
                        <m:t>, </m:t>
                      </m:r>
                      <m:r>
                        <a:rPr lang="en-US" sz="1100" b="0" i="1">
                          <a:solidFill>
                            <a:sysClr val="windowText" lastClr="000000"/>
                          </a:solidFill>
                          <a:latin typeface="Cambria Math"/>
                        </a:rPr>
                        <m:t>𝑠𝑜𝑠𝑖𝑎𝑙</m:t>
                      </m:r>
                      <m:r>
                        <a:rPr lang="en-US" sz="1100" b="0" i="1">
                          <a:solidFill>
                            <a:sysClr val="windowText" lastClr="000000"/>
                          </a:solidFill>
                          <a:latin typeface="Cambria Math"/>
                        </a:rPr>
                        <m:t> </m:t>
                      </m:r>
                      <m:r>
                        <a:rPr lang="en-US" sz="1100" b="0" i="1">
                          <a:solidFill>
                            <a:sysClr val="windowText" lastClr="000000"/>
                          </a:solidFill>
                          <a:latin typeface="Cambria Math"/>
                        </a:rPr>
                        <m:t>𝑑𝑎𝑛</m:t>
                      </m:r>
                      <m:r>
                        <a:rPr lang="en-US" sz="1100" b="0" i="1">
                          <a:solidFill>
                            <a:sysClr val="windowText" lastClr="000000"/>
                          </a:solidFill>
                          <a:latin typeface="Cambria Math"/>
                        </a:rPr>
                        <m:t> </m:t>
                      </m:r>
                      <m:r>
                        <a:rPr lang="en-US" sz="1100" b="0" i="1">
                          <a:solidFill>
                            <a:sysClr val="windowText" lastClr="000000"/>
                          </a:solidFill>
                          <a:latin typeface="Cambria Math"/>
                        </a:rPr>
                        <m:t>𝑒𝑘𝑜𝑛𝑜𝑚𝑖</m:t>
                      </m:r>
                      <m:r>
                        <a:rPr lang="en-US" sz="1100" b="0" i="1">
                          <a:solidFill>
                            <a:sysClr val="windowText" lastClr="000000"/>
                          </a:solidFill>
                          <a:latin typeface="Cambria Math"/>
                        </a:rPr>
                        <m:t> </m:t>
                      </m:r>
                      <m:r>
                        <a:rPr lang="en-US" sz="1100" b="0" i="1">
                          <a:solidFill>
                            <a:sysClr val="windowText" lastClr="000000"/>
                          </a:solidFill>
                          <a:latin typeface="Cambria Math"/>
                        </a:rPr>
                        <m:t>𝑦𝑎𝑛𝑔</m:t>
                      </m:r>
                      <m:r>
                        <a:rPr lang="en-US" sz="1100" b="0" i="1">
                          <a:solidFill>
                            <a:sysClr val="windowText" lastClr="000000"/>
                          </a:solidFill>
                          <a:latin typeface="Cambria Math"/>
                        </a:rPr>
                        <m:t> </m:t>
                      </m:r>
                      <m:r>
                        <a:rPr lang="en-US" sz="1100" b="0" i="1">
                          <a:solidFill>
                            <a:sysClr val="windowText" lastClr="000000"/>
                          </a:solidFill>
                          <a:latin typeface="Cambria Math"/>
                        </a:rPr>
                        <m:t>𝑑𝑖𝑏𝑒𝑟𝑑𝑎𝑦𝑎𝑘𝑎𝑛</m:t>
                      </m:r>
                    </m:num>
                    <m:den>
                      <m:r>
                        <a:rPr lang="en-US" sz="1100" b="0" i="1">
                          <a:solidFill>
                            <a:sysClr val="windowText" lastClr="000000"/>
                          </a:solidFill>
                          <a:latin typeface="Cambria Math"/>
                        </a:rPr>
                        <m:t> </m:t>
                      </m:r>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𝑝𝑒𝑟𝑒𝑚𝑝𝑢𝑎𝑛</m:t>
                      </m:r>
                      <m:r>
                        <a:rPr lang="en-US" sz="1100" b="0" i="1">
                          <a:solidFill>
                            <a:sysClr val="windowText" lastClr="000000"/>
                          </a:solidFill>
                          <a:latin typeface="Cambria Math"/>
                        </a:rPr>
                        <m:t> </m:t>
                      </m:r>
                      <m:r>
                        <a:rPr lang="en-US" sz="1100" b="0" i="1">
                          <a:solidFill>
                            <a:sysClr val="windowText" lastClr="000000"/>
                          </a:solidFill>
                          <a:latin typeface="Cambria Math"/>
                        </a:rPr>
                        <m:t>𝑑𝑖</m:t>
                      </m:r>
                      <m:r>
                        <a:rPr lang="en-US" sz="1100" b="0" i="1">
                          <a:solidFill>
                            <a:sysClr val="windowText" lastClr="000000"/>
                          </a:solidFill>
                          <a:latin typeface="Cambria Math"/>
                        </a:rPr>
                        <m:t> </m:t>
                      </m:r>
                      <m:r>
                        <a:rPr lang="en-US" sz="1100" b="0" i="1">
                          <a:solidFill>
                            <a:sysClr val="windowText" lastClr="000000"/>
                          </a:solidFill>
                          <a:latin typeface="Cambria Math"/>
                        </a:rPr>
                        <m:t>𝐾𝑜𝑡𝑎</m:t>
                      </m:r>
                      <m:r>
                        <a:rPr lang="en-US" sz="1100" b="0" i="1">
                          <a:solidFill>
                            <a:sysClr val="windowText" lastClr="000000"/>
                          </a:solidFill>
                          <a:latin typeface="Cambria Math"/>
                        </a:rPr>
                        <m:t> </m:t>
                      </m:r>
                      <m:r>
                        <a:rPr lang="en-US" sz="1100" b="0" i="1">
                          <a:solidFill>
                            <a:sysClr val="windowText" lastClr="000000"/>
                          </a:solidFill>
                          <a:latin typeface="Cambria Math"/>
                        </a:rPr>
                        <m:t>𝑆𝑒𝑟𝑎𝑛𝑔</m:t>
                      </m:r>
                    </m:den>
                  </m:f>
                </m:oMath>
              </a14:m>
              <a:r>
                <a:rPr lang="en-US" sz="1100" i="1">
                  <a:solidFill>
                    <a:sysClr val="windowText" lastClr="000000"/>
                  </a:solidFill>
                </a:rPr>
                <a:t>  X 100 % </a:t>
              </a:r>
            </a:p>
          </xdr:txBody>
        </xdr:sp>
      </mc:Choice>
      <mc:Fallback xmlns="">
        <xdr:sp macro="" textlink="">
          <xdr:nvSpPr>
            <xdr:cNvPr id="21" name="TextBox 20">
              <a:extLst>
                <a:ext uri="{FF2B5EF4-FFF2-40B4-BE49-F238E27FC236}">
                  <a16:creationId xmlns="" xmlns:a16="http://schemas.microsoft.com/office/drawing/2014/main" xmlns:a14="http://schemas.microsoft.com/office/drawing/2010/main" id="{00000000-0008-0000-0800-000022000000}"/>
                </a:ext>
              </a:extLst>
            </xdr:cNvPr>
            <xdr:cNvSpPr txBox="1"/>
          </xdr:nvSpPr>
          <xdr:spPr>
            <a:xfrm>
              <a:off x="8759824" y="12099925"/>
              <a:ext cx="5238751"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𝑝𝑒𝑟𝑒𝑚𝑝𝑢𝑎𝑛 𝑑𝑎𝑙𝑎𝑚 𝑏𝑖𝑑𝑎𝑛𝑔 𝑝𝑜𝑙𝑖𝑡𝑖𝑘,  ℎ𝑢𝑘𝑢𝑚, 𝑠𝑜𝑠𝑖𝑎𝑙 𝑑𝑎𝑛 𝑒𝑘𝑜𝑛𝑜𝑚𝑖 𝑦𝑎𝑛𝑔 𝑑𝑖𝑏𝑒𝑟𝑑𝑎𝑦𝑎𝑘𝑎𝑛)/( 𝑗𝑢𝑚𝑙𝑎ℎ 𝑝𝑒𝑟𝑒𝑚𝑝𝑢𝑎𝑛 𝑑𝑖 𝐾𝑜𝑡𝑎 𝑆𝑒𝑟𝑎𝑛𝑔)</a:t>
              </a:r>
              <a:r>
                <a:rPr lang="en-US" sz="1100" i="1">
                  <a:solidFill>
                    <a:sysClr val="windowText" lastClr="000000"/>
                  </a:solidFill>
                </a:rPr>
                <a:t>  X 100 % </a:t>
              </a:r>
            </a:p>
          </xdr:txBody>
        </xdr:sp>
      </mc:Fallback>
    </mc:AlternateContent>
    <xdr:clientData/>
  </xdr:oneCellAnchor>
  <xdr:oneCellAnchor>
    <xdr:from>
      <xdr:col>4</xdr:col>
      <xdr:colOff>0</xdr:colOff>
      <xdr:row>59</xdr:row>
      <xdr:rowOff>0</xdr:rowOff>
    </xdr:from>
    <xdr:ext cx="4358640" cy="480060"/>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 xmlns:a16="http://schemas.microsoft.com/office/drawing/2014/main" id="{797C3D36-248B-4FDA-9461-0C7748DD56F4}"/>
                </a:ext>
              </a:extLst>
            </xdr:cNvPr>
            <xdr:cNvSpPr txBox="1"/>
          </xdr:nvSpPr>
          <xdr:spPr>
            <a:xfrm>
              <a:off x="8731250" y="15151100"/>
              <a:ext cx="435864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eqArr>
                        <m:eqArrPr>
                          <m:ctrlPr>
                            <a:rPr lang="en-US" sz="1100" b="0" i="1">
                              <a:solidFill>
                                <a:sysClr val="windowText" lastClr="000000"/>
                              </a:solidFill>
                              <a:latin typeface="Cambria Math"/>
                            </a:rPr>
                          </m:ctrlPr>
                        </m:eqArrPr>
                        <m:e>
                          <m:r>
                            <a:rPr lang="id-ID" sz="1100" b="0" i="1">
                              <a:solidFill>
                                <a:sysClr val="windowText" lastClr="000000"/>
                              </a:solidFill>
                              <a:latin typeface="Cambria Math" panose="02040503050406030204" pitchFamily="18" charset="0"/>
                            </a:rPr>
                            <m:t>𝐽𝑢𝑚𝑙𝑎h</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𝑘𝑒𝑙𝑢𝑎𝑟𝑔𝑎</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𝑦𝑎𝑛𝑔</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𝑚𝑒𝑙𝑎𝑘𝑠𝑎𝑛𝑎𝑘𝑎𝑛</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𝑝𝑒𝑛𝑔𝑎𝑟𝑢𝑠𝑢𝑡𝑎𝑚𝑎𝑎𝑛</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𝑔𝑒𝑛𝑑𝑒𝑟</m:t>
                          </m:r>
                        </m:e>
                        <m:e/>
                      </m:eqAr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id-ID" sz="1100" b="0" i="1">
                          <a:solidFill>
                            <a:sysClr val="windowText" lastClr="000000"/>
                          </a:solidFill>
                          <a:latin typeface="Cambria Math" panose="02040503050406030204" pitchFamily="18" charset="0"/>
                        </a:rPr>
                        <m:t>𝑘𝑒𝑙𝑢𝑎𝑟𝑔𝑎</m:t>
                      </m:r>
                    </m:den>
                  </m:f>
                </m:oMath>
              </a14:m>
              <a:r>
                <a:rPr lang="en-US" sz="1100" i="1">
                  <a:solidFill>
                    <a:sysClr val="windowText" lastClr="000000"/>
                  </a:solidFill>
                </a:rPr>
                <a:t>  X 100 % </a:t>
              </a:r>
            </a:p>
          </xdr:txBody>
        </xdr:sp>
      </mc:Choice>
      <mc:Fallback xmlns="">
        <xdr:sp macro="" textlink="">
          <xdr:nvSpPr>
            <xdr:cNvPr id="22" name="TextBox 21">
              <a:extLst>
                <a:ext uri="{FF2B5EF4-FFF2-40B4-BE49-F238E27FC236}">
                  <a16:creationId xmlns="" xmlns:a16="http://schemas.microsoft.com/office/drawing/2014/main" xmlns:a14="http://schemas.microsoft.com/office/drawing/2010/main" id="{797C3D36-248B-4FDA-9461-0C7748DD56F4}"/>
                </a:ext>
              </a:extLst>
            </xdr:cNvPr>
            <xdr:cNvSpPr txBox="1"/>
          </xdr:nvSpPr>
          <xdr:spPr>
            <a:xfrm>
              <a:off x="8731250" y="15151100"/>
              <a:ext cx="435864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a:solidFill>
                    <a:sysClr val="windowText" lastClr="000000"/>
                  </a:solidFill>
                  <a:latin typeface="Cambria Math"/>
                </a:rPr>
                <a:t>█(</a:t>
              </a:r>
              <a:r>
                <a:rPr lang="id-ID" sz="1100" b="0" i="0">
                  <a:solidFill>
                    <a:sysClr val="windowText" lastClr="000000"/>
                  </a:solidFill>
                  <a:latin typeface="Cambria Math" panose="02040503050406030204" pitchFamily="18" charset="0"/>
                </a:rPr>
                <a:t>𝐽𝑢𝑚𝑙𝑎ℎ 𝑘𝑒𝑙𝑢𝑎𝑟𝑔𝑎 𝑦𝑎𝑛𝑔 𝑚𝑒𝑙𝑎𝑘𝑠𝑎𝑛𝑎𝑘𝑎𝑛  𝑝𝑒𝑛𝑔𝑎𝑟𝑢𝑠𝑢𝑡𝑎𝑚𝑎𝑎𝑛 𝑔𝑒𝑛𝑑𝑒𝑟</a:t>
              </a:r>
              <a:r>
                <a:rPr lang="id-ID" sz="1100" b="0" i="0">
                  <a:solidFill>
                    <a:sysClr val="windowText" lastClr="000000"/>
                  </a:solidFill>
                  <a:latin typeface="Cambria Math"/>
                </a:rPr>
                <a:t>@)</a:t>
              </a:r>
              <a:r>
                <a:rPr lang="en-US" sz="1100" b="0" i="0">
                  <a:solidFill>
                    <a:sysClr val="windowText" lastClr="000000"/>
                  </a:solidFill>
                  <a:latin typeface="Cambria Math"/>
                </a:rPr>
                <a:t>/(𝑗𝑢𝑚𝑙𝑎ℎ </a:t>
              </a:r>
              <a:r>
                <a:rPr lang="id-ID" sz="1100" b="0" i="0">
                  <a:solidFill>
                    <a:sysClr val="windowText" lastClr="000000"/>
                  </a:solidFill>
                  <a:latin typeface="Cambria Math" panose="02040503050406030204" pitchFamily="18" charset="0"/>
                </a:rPr>
                <a:t>𝑘𝑒𝑙𝑢𝑎𝑟𝑔𝑎</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39688</xdr:colOff>
      <xdr:row>61</xdr:row>
      <xdr:rowOff>222250</xdr:rowOff>
    </xdr:from>
    <xdr:ext cx="4358640" cy="480060"/>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 xmlns:a16="http://schemas.microsoft.com/office/drawing/2014/main" id="{797C3D36-248B-4FDA-9461-0C7748DD56F4}"/>
                </a:ext>
              </a:extLst>
            </xdr:cNvPr>
            <xdr:cNvSpPr txBox="1"/>
          </xdr:nvSpPr>
          <xdr:spPr>
            <a:xfrm>
              <a:off x="8159751" y="33266063"/>
              <a:ext cx="435864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eqArr>
                        <m:eqArrPr>
                          <m:ctrlPr>
                            <a:rPr lang="en-US" sz="1100" b="0" i="1">
                              <a:solidFill>
                                <a:sysClr val="windowText" lastClr="000000"/>
                              </a:solidFill>
                              <a:latin typeface="Cambria Math"/>
                            </a:rPr>
                          </m:ctrlPr>
                        </m:eqArrPr>
                        <m:e>
                          <m:r>
                            <a:rPr lang="id-ID" sz="1100" b="0" i="1">
                              <a:solidFill>
                                <a:sysClr val="windowText" lastClr="000000"/>
                              </a:solidFill>
                              <a:latin typeface="Cambria Math" panose="02040503050406030204" pitchFamily="18" charset="0"/>
                            </a:rPr>
                            <m:t>𝐽𝑢𝑚𝑙𝑎h</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𝑘𝑒𝑙𝑢𝑎𝑟𝑔𝑎</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𝑦𝑎𝑛𝑔</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𝑚𝑒𝑙𝑎𝑘𝑠𝑎𝑛𝑎𝑘𝑎𝑛</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𝑝𝑒𝑛𝑔𝑎𝑟𝑢𝑠𝑢𝑡𝑎𝑚𝑎𝑎𝑛</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𝑔𝑒𝑛𝑑𝑒𝑟</m:t>
                          </m:r>
                        </m:e>
                        <m:e/>
                      </m:eqAr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id-ID" sz="1100" b="0" i="1">
                          <a:solidFill>
                            <a:sysClr val="windowText" lastClr="000000"/>
                          </a:solidFill>
                          <a:latin typeface="Cambria Math" panose="02040503050406030204" pitchFamily="18" charset="0"/>
                        </a:rPr>
                        <m:t>𝑘𝑒𝑙𝑢𝑎𝑟𝑔𝑎</m:t>
                      </m:r>
                    </m:den>
                  </m:f>
                </m:oMath>
              </a14:m>
              <a:r>
                <a:rPr lang="en-US" sz="1100" i="1">
                  <a:solidFill>
                    <a:sysClr val="windowText" lastClr="000000"/>
                  </a:solidFill>
                </a:rPr>
                <a:t>  X 100 % </a:t>
              </a:r>
            </a:p>
          </xdr:txBody>
        </xdr:sp>
      </mc:Choice>
      <mc:Fallback xmlns="">
        <xdr:sp macro="" textlink="">
          <xdr:nvSpPr>
            <xdr:cNvPr id="23" name="TextBox 22">
              <a:extLst>
                <a:ext uri="{FF2B5EF4-FFF2-40B4-BE49-F238E27FC236}">
                  <a16:creationId xmlns="" xmlns:a16="http://schemas.microsoft.com/office/drawing/2014/main" xmlns:a14="http://schemas.microsoft.com/office/drawing/2010/main" id="{797C3D36-248B-4FDA-9461-0C7748DD56F4}"/>
                </a:ext>
              </a:extLst>
            </xdr:cNvPr>
            <xdr:cNvSpPr txBox="1"/>
          </xdr:nvSpPr>
          <xdr:spPr>
            <a:xfrm>
              <a:off x="8159751" y="33266063"/>
              <a:ext cx="435864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a:solidFill>
                    <a:sysClr val="windowText" lastClr="000000"/>
                  </a:solidFill>
                  <a:latin typeface="Cambria Math"/>
                </a:rPr>
                <a:t>█(</a:t>
              </a:r>
              <a:r>
                <a:rPr lang="id-ID" sz="1100" b="0" i="0">
                  <a:solidFill>
                    <a:sysClr val="windowText" lastClr="000000"/>
                  </a:solidFill>
                  <a:latin typeface="Cambria Math" panose="02040503050406030204" pitchFamily="18" charset="0"/>
                </a:rPr>
                <a:t>𝐽𝑢𝑚𝑙𝑎ℎ 𝑘𝑒𝑙𝑢𝑎𝑟𝑔𝑎 𝑦𝑎𝑛𝑔 𝑚𝑒𝑙𝑎𝑘𝑠𝑎𝑛𝑎𝑘𝑎𝑛  𝑝𝑒𝑛𝑔𝑎𝑟𝑢𝑠𝑢𝑡𝑎𝑚𝑎𝑎𝑛 𝑔𝑒𝑛𝑑𝑒𝑟</a:t>
              </a:r>
              <a:r>
                <a:rPr lang="id-ID" sz="1100" b="0" i="0">
                  <a:solidFill>
                    <a:sysClr val="windowText" lastClr="000000"/>
                  </a:solidFill>
                  <a:latin typeface="Cambria Math"/>
                </a:rPr>
                <a:t>@)</a:t>
              </a:r>
              <a:r>
                <a:rPr lang="en-US" sz="1100" b="0" i="0">
                  <a:solidFill>
                    <a:sysClr val="windowText" lastClr="000000"/>
                  </a:solidFill>
                  <a:latin typeface="Cambria Math"/>
                </a:rPr>
                <a:t>/(𝑗𝑢𝑚𝑙𝑎ℎ </a:t>
              </a:r>
              <a:r>
                <a:rPr lang="id-ID" sz="1100" b="0" i="0">
                  <a:solidFill>
                    <a:sysClr val="windowText" lastClr="000000"/>
                  </a:solidFill>
                  <a:latin typeface="Cambria Math" panose="02040503050406030204" pitchFamily="18" charset="0"/>
                </a:rPr>
                <a:t>𝑘𝑒𝑙𝑢𝑎𝑟𝑔𝑎</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0</xdr:colOff>
      <xdr:row>22</xdr:row>
      <xdr:rowOff>0</xdr:rowOff>
    </xdr:from>
    <xdr:ext cx="5565070" cy="364613"/>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xmlns="" id="{00000000-0008-0000-0800-000007000000}"/>
                </a:ext>
              </a:extLst>
            </xdr:cNvPr>
            <xdr:cNvSpPr txBox="1"/>
          </xdr:nvSpPr>
          <xdr:spPr>
            <a:xfrm>
              <a:off x="8120063" y="9715500"/>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𝑘𝑒𝑡𝑒𝑟𝑠𝑒𝑑𝑖𝑎𝑎𝑛</m:t>
                      </m:r>
                      <m:r>
                        <a:rPr lang="id-ID" sz="1100" b="0" i="1">
                          <a:solidFill>
                            <a:sysClr val="windowText" lastClr="000000"/>
                          </a:solidFill>
                          <a:latin typeface="Cambria Math"/>
                        </a:rPr>
                        <m:t>  </m:t>
                      </m:r>
                      <m:r>
                        <a:rPr lang="id-ID" sz="1100" b="0" i="1">
                          <a:solidFill>
                            <a:sysClr val="windowText" lastClr="000000"/>
                          </a:solidFill>
                          <a:latin typeface="Cambria Math"/>
                        </a:rPr>
                        <m:t>𝑝𝑒𝑙𝑎𝑦𝑎𝑛𝑎𝑛</m:t>
                      </m:r>
                      <m:r>
                        <a:rPr lang="id-ID" sz="1100" b="0" i="1">
                          <a:solidFill>
                            <a:sysClr val="windowText" lastClr="000000"/>
                          </a:solidFill>
                          <a:latin typeface="Cambria Math"/>
                        </a:rPr>
                        <m:t> </m:t>
                      </m:r>
                      <m:r>
                        <a:rPr lang="id-ID" sz="1100" b="0" i="1">
                          <a:solidFill>
                            <a:sysClr val="windowText" lastClr="000000"/>
                          </a:solidFill>
                          <a:latin typeface="Cambria Math"/>
                        </a:rPr>
                        <m:t>𝑎𝑑𝑚𝑖𝑛𝑖𝑠𝑡𝑟𝑎𝑠𝑖</m:t>
                      </m:r>
                      <m:r>
                        <a:rPr lang="id-ID" sz="1100" b="0" i="1">
                          <a:solidFill>
                            <a:sysClr val="windowText" lastClr="000000"/>
                          </a:solidFill>
                          <a:latin typeface="Cambria Math"/>
                        </a:rPr>
                        <m:t> </m:t>
                      </m:r>
                      <m:r>
                        <a:rPr lang="id-ID" sz="1100" b="0" i="1">
                          <a:solidFill>
                            <a:sysClr val="windowText" lastClr="000000"/>
                          </a:solidFill>
                          <a:latin typeface="Cambria Math"/>
                        </a:rPr>
                        <m:t>𝑃𝐷</m:t>
                      </m:r>
                    </m:num>
                    <m:den>
                      <m:r>
                        <a:rPr lang="en-US" sz="1100" b="0" i="1">
                          <a:solidFill>
                            <a:sysClr val="windowText" lastClr="000000"/>
                          </a:solidFill>
                          <a:latin typeface="Cambria Math"/>
                        </a:rPr>
                        <m:t>𝑡𝑎𝑟𝑔𝑒𝑡</m:t>
                      </m:r>
                      <m:r>
                        <a:rPr lang="en-US" sz="1100" b="0" i="1">
                          <a:solidFill>
                            <a:sysClr val="windowText" lastClr="000000"/>
                          </a:solidFill>
                          <a:latin typeface="Cambria Math"/>
                        </a:rPr>
                        <m:t> </m:t>
                      </m:r>
                      <m:r>
                        <a:rPr lang="en-US" sz="1100" b="0" i="1">
                          <a:solidFill>
                            <a:sysClr val="windowText" lastClr="000000"/>
                          </a:solidFill>
                          <a:latin typeface="Cambria Math"/>
                        </a:rPr>
                        <m:t>𝑑𝑜𝑘𝑢𝑚𝑒𝑛</m:t>
                      </m:r>
                      <m:r>
                        <a:rPr lang="en-US" sz="1100" b="0" i="1">
                          <a:solidFill>
                            <a:sysClr val="windowText" lastClr="000000"/>
                          </a:solidFill>
                          <a:latin typeface="Cambria Math"/>
                        </a:rPr>
                        <m:t>  </m:t>
                      </m:r>
                      <m:r>
                        <a:rPr lang="en-US" sz="1100" b="0" i="1">
                          <a:solidFill>
                            <a:sysClr val="windowText" lastClr="000000"/>
                          </a:solidFill>
                          <a:latin typeface="Cambria Math"/>
                        </a:rPr>
                        <m:t>𝑡𝑒𝑟𝑠𝑒𝑑𝑖𝑎</m:t>
                      </m:r>
                    </m:den>
                  </m:f>
                </m:oMath>
              </a14:m>
              <a:r>
                <a:rPr lang="en-US" sz="1100" i="1">
                  <a:solidFill>
                    <a:sysClr val="windowText" lastClr="000000"/>
                  </a:solidFill>
                </a:rPr>
                <a:t>  X 100 % </a:t>
              </a:r>
            </a:p>
          </xdr:txBody>
        </xdr:sp>
      </mc:Choice>
      <mc:Fallback xmlns="">
        <xdr:sp macro="" textlink="">
          <xdr:nvSpPr>
            <xdr:cNvPr id="24" name="TextBox 23">
              <a:extLst>
                <a:ext uri="{FF2B5EF4-FFF2-40B4-BE49-F238E27FC236}">
                  <a16:creationId xmlns="" xmlns:a16="http://schemas.microsoft.com/office/drawing/2014/main" xmlns:a14="http://schemas.microsoft.com/office/drawing/2010/main" id="{00000000-0008-0000-0800-000007000000}"/>
                </a:ext>
              </a:extLst>
            </xdr:cNvPr>
            <xdr:cNvSpPr txBox="1"/>
          </xdr:nvSpPr>
          <xdr:spPr>
            <a:xfrm>
              <a:off x="8120063" y="9715500"/>
              <a:ext cx="556507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𝐽𝑢𝑚𝑙𝑎ℎ</a:t>
              </a:r>
              <a:r>
                <a:rPr lang="en-US" sz="1100" b="0" i="0">
                  <a:solidFill>
                    <a:sysClr val="windowText" lastClr="000000"/>
                  </a:solidFill>
                  <a:latin typeface="Cambria Math"/>
                </a:rPr>
                <a:t> </a:t>
              </a:r>
              <a:r>
                <a:rPr lang="id-ID" sz="1100" b="0" i="0">
                  <a:solidFill>
                    <a:sysClr val="windowText" lastClr="000000"/>
                  </a:solidFill>
                  <a:latin typeface="Cambria Math"/>
                </a:rPr>
                <a:t>𝑘𝑒𝑡𝑒𝑟𝑠𝑒𝑑𝑖𝑎𝑎𝑛  𝑝𝑒𝑙𝑎𝑦𝑎𝑛𝑎𝑛 𝑎𝑑𝑚𝑖𝑛𝑖𝑠𝑡𝑟𝑎𝑠𝑖 𝑃𝐷</a:t>
              </a:r>
              <a:r>
                <a:rPr lang="en-US" sz="1100" b="0" i="0">
                  <a:solidFill>
                    <a:sysClr val="windowText" lastClr="000000"/>
                  </a:solidFill>
                  <a:latin typeface="Cambria Math"/>
                </a:rPr>
                <a:t>)/(𝑡𝑎𝑟𝑔𝑒𝑡 𝑑𝑜𝑘𝑢𝑚𝑒𝑛  𝑡𝑒𝑟𝑠𝑒𝑑𝑖𝑎)</a:t>
              </a:r>
              <a:r>
                <a:rPr lang="en-US" sz="1100" i="1">
                  <a:solidFill>
                    <a:sysClr val="windowText" lastClr="000000"/>
                  </a:solidFill>
                </a:rPr>
                <a:t>  X 100 % </a:t>
              </a:r>
            </a:p>
          </xdr:txBody>
        </xdr:sp>
      </mc:Fallback>
    </mc:AlternateContent>
    <xdr:clientData/>
  </xdr:oneCellAnchor>
  <xdr:oneCellAnchor>
    <xdr:from>
      <xdr:col>4</xdr:col>
      <xdr:colOff>9525</xdr:colOff>
      <xdr:row>32</xdr:row>
      <xdr:rowOff>33337</xdr:rowOff>
    </xdr:from>
    <xdr:ext cx="4673600" cy="364613"/>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xmlns="" id="{00000000-0008-0000-0800-000007000000}"/>
                </a:ext>
              </a:extLst>
            </xdr:cNvPr>
            <xdr:cNvSpPr txBox="1"/>
          </xdr:nvSpPr>
          <xdr:spPr>
            <a:xfrm>
              <a:off x="9304338" y="14868525"/>
              <a:ext cx="46736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𝑘𝑒𝑡𝑒𝑟𝑠𝑒𝑑𝑖𝑎𝑎𝑛</m:t>
                      </m:r>
                      <m:r>
                        <a:rPr lang="id-ID" sz="1100" b="0" i="1">
                          <a:solidFill>
                            <a:sysClr val="windowText" lastClr="000000"/>
                          </a:solidFill>
                          <a:latin typeface="Cambria Math"/>
                        </a:rPr>
                        <m:t> </m:t>
                      </m:r>
                      <m:r>
                        <a:rPr lang="id-ID" sz="1100" b="0" i="1">
                          <a:solidFill>
                            <a:sysClr val="windowText" lastClr="000000"/>
                          </a:solidFill>
                          <a:latin typeface="Cambria Math"/>
                        </a:rPr>
                        <m:t>𝑗𝑎𝑠𝑎</m:t>
                      </m:r>
                      <m:r>
                        <a:rPr lang="id-ID" sz="1100" b="0" i="1">
                          <a:solidFill>
                            <a:sysClr val="windowText" lastClr="000000"/>
                          </a:solidFill>
                          <a:latin typeface="Cambria Math"/>
                        </a:rPr>
                        <m:t>/</m:t>
                      </m:r>
                      <m:r>
                        <a:rPr lang="id-ID" sz="1100" b="0" i="1">
                          <a:solidFill>
                            <a:sysClr val="windowText" lastClr="000000"/>
                          </a:solidFill>
                          <a:latin typeface="Cambria Math"/>
                        </a:rPr>
                        <m:t>𝑝𝑒𝑟𝑎𝑙𝑎𝑡𝑎𝑛</m:t>
                      </m:r>
                      <m:r>
                        <a:rPr lang="id-ID" sz="1100" b="0" i="1">
                          <a:solidFill>
                            <a:sysClr val="windowText" lastClr="000000"/>
                          </a:solidFill>
                          <a:latin typeface="Cambria Math"/>
                        </a:rPr>
                        <m:t> </m:t>
                      </m:r>
                      <m:r>
                        <a:rPr lang="id-ID" sz="1100" b="0" i="1">
                          <a:solidFill>
                            <a:sysClr val="windowText" lastClr="000000"/>
                          </a:solidFill>
                          <a:latin typeface="Cambria Math"/>
                        </a:rPr>
                        <m:t>𝑝𝑒𝑛𝑢𝑛𝑗𝑎𝑛𝑔</m:t>
                      </m:r>
                    </m:num>
                    <m:den>
                      <m:r>
                        <a:rPr lang="en-US" sz="1100" b="0" i="1">
                          <a:solidFill>
                            <a:sysClr val="windowText" lastClr="000000"/>
                          </a:solidFill>
                          <a:latin typeface="Cambria Math"/>
                        </a:rPr>
                        <m:t>𝑡𝑎𝑟𝑔𝑒𝑡</m:t>
                      </m:r>
                      <m:r>
                        <a:rPr lang="en-US" sz="1100" b="0" i="1">
                          <a:solidFill>
                            <a:sysClr val="windowText" lastClr="000000"/>
                          </a:solidFill>
                          <a:latin typeface="Cambria Math"/>
                        </a:rPr>
                        <m:t> </m:t>
                      </m:r>
                    </m:den>
                  </m:f>
                </m:oMath>
              </a14:m>
              <a:r>
                <a:rPr lang="en-US" sz="1100" i="1">
                  <a:solidFill>
                    <a:sysClr val="windowText" lastClr="000000"/>
                  </a:solidFill>
                </a:rPr>
                <a:t>  X 100 % </a:t>
              </a:r>
            </a:p>
          </xdr:txBody>
        </xdr:sp>
      </mc:Choice>
      <mc:Fallback xmlns="">
        <xdr:sp macro="" textlink="">
          <xdr:nvSpPr>
            <xdr:cNvPr id="25" name="TextBox 24">
              <a:extLst>
                <a:ext uri="{FF2B5EF4-FFF2-40B4-BE49-F238E27FC236}">
                  <a16:creationId xmlns:a16="http://schemas.microsoft.com/office/drawing/2014/main" xmlns="" xmlns:a14="http://schemas.microsoft.com/office/drawing/2010/main" id="{00000000-0008-0000-0800-000007000000}"/>
                </a:ext>
              </a:extLst>
            </xdr:cNvPr>
            <xdr:cNvSpPr txBox="1"/>
          </xdr:nvSpPr>
          <xdr:spPr>
            <a:xfrm>
              <a:off x="9304338" y="14868525"/>
              <a:ext cx="46736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𝐽𝑢𝑚𝑙𝑎ℎ</a:t>
              </a:r>
              <a:r>
                <a:rPr lang="en-US" sz="1100" b="0" i="0">
                  <a:solidFill>
                    <a:sysClr val="windowText" lastClr="000000"/>
                  </a:solidFill>
                  <a:latin typeface="Cambria Math"/>
                </a:rPr>
                <a:t> </a:t>
              </a:r>
              <a:r>
                <a:rPr lang="id-ID" sz="1100" b="0" i="0">
                  <a:solidFill>
                    <a:sysClr val="windowText" lastClr="000000"/>
                  </a:solidFill>
                  <a:latin typeface="Cambria Math"/>
                </a:rPr>
                <a:t>𝑘𝑒𝑡𝑒𝑟𝑠𝑒𝑑𝑖𝑎𝑎𝑛 𝑗𝑎𝑠𝑎/𝑝𝑒𝑟𝑎𝑙𝑎𝑡𝑎𝑛 𝑝𝑒𝑛𝑢𝑛𝑗𝑎𝑛𝑔</a:t>
              </a:r>
              <a:r>
                <a:rPr lang="en-US" sz="1100" b="0" i="0">
                  <a:solidFill>
                    <a:sysClr val="windowText" lastClr="000000"/>
                  </a:solidFill>
                  <a:latin typeface="Cambria Math"/>
                </a:rPr>
                <a:t>)/(𝑡𝑎𝑟𝑔𝑒𝑡 )</a:t>
              </a:r>
              <a:r>
                <a:rPr lang="en-US" sz="1100" i="1">
                  <a:solidFill>
                    <a:sysClr val="windowText" lastClr="000000"/>
                  </a:solidFill>
                </a:rPr>
                <a:t>  X 100 % </a:t>
              </a:r>
            </a:p>
          </xdr:txBody>
        </xdr:sp>
      </mc:Fallback>
    </mc:AlternateContent>
    <xdr:clientData/>
  </xdr:oneCellAnchor>
  <xdr:oneCellAnchor>
    <xdr:from>
      <xdr:col>4</xdr:col>
      <xdr:colOff>15875</xdr:colOff>
      <xdr:row>37</xdr:row>
      <xdr:rowOff>198437</xdr:rowOff>
    </xdr:from>
    <xdr:ext cx="4673600" cy="364613"/>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xmlns="" id="{00000000-0008-0000-0800-000007000000}"/>
                </a:ext>
              </a:extLst>
            </xdr:cNvPr>
            <xdr:cNvSpPr txBox="1"/>
          </xdr:nvSpPr>
          <xdr:spPr>
            <a:xfrm>
              <a:off x="8135938" y="16446500"/>
              <a:ext cx="46736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𝑝𝑒𝑚𝑒𝑙𝑖h𝑎𝑟𝑎𝑎𝑛</m:t>
                      </m:r>
                      <m:r>
                        <a:rPr lang="id-ID" sz="1100" b="0" i="1">
                          <a:solidFill>
                            <a:sysClr val="windowText" lastClr="000000"/>
                          </a:solidFill>
                          <a:latin typeface="Cambria Math"/>
                        </a:rPr>
                        <m:t> </m:t>
                      </m:r>
                      <m:r>
                        <a:rPr lang="id-ID" sz="1100" b="0" i="1">
                          <a:solidFill>
                            <a:sysClr val="windowText" lastClr="000000"/>
                          </a:solidFill>
                          <a:latin typeface="Cambria Math"/>
                        </a:rPr>
                        <m:t>𝐵𝑀𝐷</m:t>
                      </m:r>
                    </m:num>
                    <m:den>
                      <m:r>
                        <a:rPr lang="en-US" sz="1100" b="0" i="1">
                          <a:solidFill>
                            <a:sysClr val="windowText" lastClr="000000"/>
                          </a:solidFill>
                          <a:latin typeface="Cambria Math"/>
                        </a:rPr>
                        <m:t>𝑡𝑎𝑟𝑔𝑒𝑡</m:t>
                      </m:r>
                      <m:r>
                        <a:rPr lang="en-US" sz="1100" b="0" i="1">
                          <a:solidFill>
                            <a:sysClr val="windowText" lastClr="000000"/>
                          </a:solidFill>
                          <a:latin typeface="Cambria Math"/>
                        </a:rPr>
                        <m:t> </m:t>
                      </m:r>
                    </m:den>
                  </m:f>
                </m:oMath>
              </a14:m>
              <a:r>
                <a:rPr lang="en-US" sz="1100" i="1">
                  <a:solidFill>
                    <a:sysClr val="windowText" lastClr="000000"/>
                  </a:solidFill>
                </a:rPr>
                <a:t>  X 100 % </a:t>
              </a:r>
            </a:p>
          </xdr:txBody>
        </xdr:sp>
      </mc:Choice>
      <mc:Fallback xmlns="">
        <xdr:sp macro="" textlink="">
          <xdr:nvSpPr>
            <xdr:cNvPr id="26" name="TextBox 25">
              <a:extLst>
                <a:ext uri="{FF2B5EF4-FFF2-40B4-BE49-F238E27FC236}">
                  <a16:creationId xmlns="" xmlns:a16="http://schemas.microsoft.com/office/drawing/2014/main" xmlns:a14="http://schemas.microsoft.com/office/drawing/2010/main" id="{00000000-0008-0000-0800-000007000000}"/>
                </a:ext>
              </a:extLst>
            </xdr:cNvPr>
            <xdr:cNvSpPr txBox="1"/>
          </xdr:nvSpPr>
          <xdr:spPr>
            <a:xfrm>
              <a:off x="8135938" y="16446500"/>
              <a:ext cx="46736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𝐽𝑢𝑚𝑙𝑎ℎ</a:t>
              </a:r>
              <a:r>
                <a:rPr lang="en-US" sz="1100" b="0" i="0">
                  <a:solidFill>
                    <a:sysClr val="windowText" lastClr="000000"/>
                  </a:solidFill>
                  <a:latin typeface="Cambria Math"/>
                </a:rPr>
                <a:t> </a:t>
              </a:r>
              <a:r>
                <a:rPr lang="id-ID" sz="1100" b="0" i="0">
                  <a:solidFill>
                    <a:sysClr val="windowText" lastClr="000000"/>
                  </a:solidFill>
                  <a:latin typeface="Cambria Math"/>
                </a:rPr>
                <a:t>𝑝𝑒𝑚𝑒𝑙𝑖ℎ𝑎𝑟𝑎𝑎𝑛 𝐵𝑀𝐷</a:t>
              </a:r>
              <a:r>
                <a:rPr lang="en-US" sz="1100" b="0" i="0">
                  <a:solidFill>
                    <a:sysClr val="windowText" lastClr="000000"/>
                  </a:solidFill>
                  <a:latin typeface="Cambria Math"/>
                </a:rPr>
                <a:t>)/(𝑡𝑎𝑟𝑔𝑒𝑡 )</a:t>
              </a:r>
              <a:r>
                <a:rPr lang="en-US" sz="1100" i="1">
                  <a:solidFill>
                    <a:sysClr val="windowText" lastClr="000000"/>
                  </a:solidFill>
                </a:rPr>
                <a:t>  X 100 % </a:t>
              </a:r>
            </a:p>
          </xdr:txBody>
        </xdr:sp>
      </mc:Fallback>
    </mc:AlternateContent>
    <xdr:clientData/>
  </xdr:oneCellAnchor>
  <xdr:oneCellAnchor>
    <xdr:from>
      <xdr:col>4</xdr:col>
      <xdr:colOff>0</xdr:colOff>
      <xdr:row>51</xdr:row>
      <xdr:rowOff>0</xdr:rowOff>
    </xdr:from>
    <xdr:ext cx="5238751" cy="364613"/>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 xmlns:a16="http://schemas.microsoft.com/office/drawing/2014/main" id="{00000000-0008-0000-0800-000022000000}"/>
                </a:ext>
              </a:extLst>
            </xdr:cNvPr>
            <xdr:cNvSpPr txBox="1"/>
          </xdr:nvSpPr>
          <xdr:spPr>
            <a:xfrm>
              <a:off x="8120063" y="25669875"/>
              <a:ext cx="5238751"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𝑅𝑒𝑎𝑙𝑖𝑠𝑎𝑠𝑖</m:t>
                      </m:r>
                      <m:r>
                        <a:rPr lang="id-ID" sz="1100" b="0" i="1">
                          <a:solidFill>
                            <a:sysClr val="windowText" lastClr="000000"/>
                          </a:solidFill>
                          <a:latin typeface="Cambria Math"/>
                        </a:rPr>
                        <m:t> </m:t>
                      </m:r>
                      <m:r>
                        <a:rPr lang="id-ID" sz="1100" b="0" i="1">
                          <a:solidFill>
                            <a:sysClr val="windowText" lastClr="000000"/>
                          </a:solidFill>
                          <a:latin typeface="Cambria Math"/>
                        </a:rPr>
                        <m:t>𝑙𝑒𝑚𝑏𝑎𝑔𝑎</m:t>
                      </m:r>
                      <m:r>
                        <a:rPr lang="id-ID" sz="1100" b="0" i="1">
                          <a:solidFill>
                            <a:sysClr val="windowText" lastClr="000000"/>
                          </a:solidFill>
                          <a:latin typeface="Cambria Math"/>
                        </a:rPr>
                        <m:t> </m:t>
                      </m:r>
                      <m:r>
                        <a:rPr lang="id-ID" sz="1100" b="0" i="1">
                          <a:solidFill>
                            <a:sysClr val="windowText" lastClr="000000"/>
                          </a:solidFill>
                          <a:latin typeface="Cambria Math"/>
                        </a:rPr>
                        <m:t>𝑝𝑒𝑛𝑦𝑒𝑑𝑖𝑎</m:t>
                      </m:r>
                      <m:r>
                        <a:rPr lang="id-ID" sz="1100" b="0" i="1">
                          <a:solidFill>
                            <a:sysClr val="windowText" lastClr="000000"/>
                          </a:solidFill>
                          <a:latin typeface="Cambria Math"/>
                        </a:rPr>
                        <m:t> </m:t>
                      </m:r>
                      <m:r>
                        <a:rPr lang="id-ID" sz="1100" b="0" i="1">
                          <a:solidFill>
                            <a:sysClr val="windowText" lastClr="000000"/>
                          </a:solidFill>
                          <a:latin typeface="Cambria Math"/>
                        </a:rPr>
                        <m:t>𝑙𝑎𝑦𝑎𝑛𝑎𝑛</m:t>
                      </m:r>
                      <m:r>
                        <a:rPr lang="id-ID" sz="1100" b="0" i="1">
                          <a:solidFill>
                            <a:sysClr val="windowText" lastClr="000000"/>
                          </a:solidFill>
                          <a:latin typeface="Cambria Math"/>
                        </a:rPr>
                        <m:t> </m:t>
                      </m:r>
                      <m:r>
                        <a:rPr lang="id-ID" sz="1100" b="0" i="1">
                          <a:solidFill>
                            <a:sysClr val="windowText" lastClr="000000"/>
                          </a:solidFill>
                          <a:latin typeface="Cambria Math"/>
                        </a:rPr>
                        <m:t>𝑝𝑒𝑚𝑏𝑒𝑟𝑑𝑎𝑦𝑎𝑎𝑛</m:t>
                      </m:r>
                      <m:r>
                        <a:rPr lang="id-ID" sz="1100" b="0" i="1">
                          <a:solidFill>
                            <a:sysClr val="windowText" lastClr="000000"/>
                          </a:solidFill>
                          <a:latin typeface="Cambria Math"/>
                        </a:rPr>
                        <m:t> </m:t>
                      </m:r>
                      <m:r>
                        <a:rPr lang="id-ID" sz="1100" b="0" i="1">
                          <a:solidFill>
                            <a:sysClr val="windowText" lastClr="000000"/>
                          </a:solidFill>
                          <a:latin typeface="Cambria Math"/>
                        </a:rPr>
                        <m:t>𝑝𝑒𝑟𝑒𝑚𝑝𝑢𝑎𝑛</m:t>
                      </m:r>
                    </m:num>
                    <m:den>
                      <m:r>
                        <a:rPr lang="en-US" sz="1100" b="0" i="1">
                          <a:solidFill>
                            <a:sysClr val="windowText" lastClr="000000"/>
                          </a:solidFill>
                          <a:latin typeface="Cambria Math"/>
                        </a:rPr>
                        <m:t> </m:t>
                      </m:r>
                      <m:r>
                        <a:rPr lang="id-ID" sz="1100" b="0" i="1">
                          <a:solidFill>
                            <a:sysClr val="windowText" lastClr="000000"/>
                          </a:solidFill>
                          <a:latin typeface="Cambria Math"/>
                        </a:rPr>
                        <m:t>𝐿𝑒𝑚𝑏𝑎𝑔𝑎</m:t>
                      </m:r>
                      <m:r>
                        <a:rPr lang="id-ID" sz="1100" b="0" i="1">
                          <a:solidFill>
                            <a:sysClr val="windowText" lastClr="000000"/>
                          </a:solidFill>
                          <a:latin typeface="Cambria Math"/>
                        </a:rPr>
                        <m:t> </m:t>
                      </m:r>
                      <m:r>
                        <a:rPr lang="id-ID" sz="1100" b="0" i="1">
                          <a:solidFill>
                            <a:sysClr val="windowText" lastClr="000000"/>
                          </a:solidFill>
                          <a:latin typeface="Cambria Math"/>
                        </a:rPr>
                        <m:t>𝑝𝑒𝑚𝑏𝑒𝑟𝑑𝑎𝑦𝑎𝑎𝑛</m:t>
                      </m:r>
                      <m:r>
                        <a:rPr lang="id-ID" sz="1100" b="0" i="1">
                          <a:solidFill>
                            <a:sysClr val="windowText" lastClr="000000"/>
                          </a:solidFill>
                          <a:latin typeface="Cambria Math"/>
                        </a:rPr>
                        <m:t> </m:t>
                      </m:r>
                      <m:r>
                        <a:rPr lang="id-ID" sz="1100" b="0" i="1">
                          <a:solidFill>
                            <a:sysClr val="windowText" lastClr="000000"/>
                          </a:solidFill>
                          <a:latin typeface="Cambria Math"/>
                        </a:rPr>
                        <m:t>𝑝𝑒𝑟𝑒𝑚𝑝𝑢𝑎𝑛</m:t>
                      </m:r>
                    </m:den>
                  </m:f>
                </m:oMath>
              </a14:m>
              <a:r>
                <a:rPr lang="en-US" sz="1100" i="1">
                  <a:solidFill>
                    <a:sysClr val="windowText" lastClr="000000"/>
                  </a:solidFill>
                </a:rPr>
                <a:t>  X 100 % </a:t>
              </a:r>
            </a:p>
          </xdr:txBody>
        </xdr:sp>
      </mc:Choice>
      <mc:Fallback xmlns="">
        <xdr:sp macro="" textlink="">
          <xdr:nvSpPr>
            <xdr:cNvPr id="27" name="TextBox 26">
              <a:extLst>
                <a:ext uri="{FF2B5EF4-FFF2-40B4-BE49-F238E27FC236}">
                  <a16:creationId xmlns:a16="http://schemas.microsoft.com/office/drawing/2014/main" xmlns="" xmlns:a14="http://schemas.microsoft.com/office/drawing/2010/main" id="{00000000-0008-0000-0800-000022000000}"/>
                </a:ext>
              </a:extLst>
            </xdr:cNvPr>
            <xdr:cNvSpPr txBox="1"/>
          </xdr:nvSpPr>
          <xdr:spPr>
            <a:xfrm>
              <a:off x="8120063" y="25669875"/>
              <a:ext cx="5238751"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𝑅𝑒𝑎𝑙𝑖𝑠𝑎𝑠𝑖 𝑙𝑒𝑚𝑏𝑎𝑔𝑎 𝑝𝑒𝑛𝑦𝑒𝑑𝑖𝑎 𝑙𝑎𝑦𝑎𝑛𝑎𝑛 𝑝𝑒𝑚𝑏𝑒𝑟𝑑𝑎𝑦𝑎𝑎𝑛 𝑝𝑒𝑟𝑒𝑚𝑝𝑢𝑎𝑛</a:t>
              </a:r>
              <a:r>
                <a:rPr lang="en-US" sz="1100" b="0" i="0">
                  <a:solidFill>
                    <a:sysClr val="windowText" lastClr="000000"/>
                  </a:solidFill>
                  <a:latin typeface="Cambria Math"/>
                </a:rPr>
                <a:t>)/( </a:t>
              </a:r>
              <a:r>
                <a:rPr lang="id-ID" sz="1100" b="0" i="0">
                  <a:solidFill>
                    <a:sysClr val="windowText" lastClr="000000"/>
                  </a:solidFill>
                  <a:latin typeface="Cambria Math"/>
                </a:rPr>
                <a:t>𝐿𝑒𝑚𝑏𝑎𝑔𝑎 𝑝𝑒𝑚𝑏𝑒𝑟𝑑𝑎𝑦𝑎𝑎𝑛 𝑝𝑒𝑟𝑒𝑚𝑝𝑢𝑎𝑛</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0</xdr:colOff>
      <xdr:row>55</xdr:row>
      <xdr:rowOff>142875</xdr:rowOff>
    </xdr:from>
    <xdr:ext cx="3943351" cy="364613"/>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 xmlns:a16="http://schemas.microsoft.com/office/drawing/2014/main" id="{00000000-0008-0000-0800-00000F000000}"/>
                </a:ext>
              </a:extLst>
            </xdr:cNvPr>
            <xdr:cNvSpPr txBox="1"/>
          </xdr:nvSpPr>
          <xdr:spPr>
            <a:xfrm>
              <a:off x="8120063" y="28384500"/>
              <a:ext cx="3943351"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𝑝𝑒𝑛𝑎𝑛𝑔𝑎𝑛𝑎𝑛</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r>
                        <a:rPr lang="en-US" sz="1100" b="0" i="1">
                          <a:solidFill>
                            <a:sysClr val="windowText" lastClr="000000"/>
                          </a:solidFill>
                          <a:latin typeface="Cambria Math"/>
                        </a:rPr>
                        <m:t>𝑝𝑒𝑟𝑒𝑚𝑝𝑢𝑎𝑛</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r>
                        <a:rPr lang="en-US" sz="1100" b="0" i="1">
                          <a:solidFill>
                            <a:sysClr val="windowText" lastClr="000000"/>
                          </a:solidFill>
                          <a:latin typeface="Cambria Math"/>
                        </a:rPr>
                        <m:t>𝑝𝑒𝑟𝑒𝑚𝑝𝑢𝑎𝑛</m:t>
                      </m:r>
                      <m:r>
                        <a:rPr lang="en-US" sz="1100" b="0" i="1">
                          <a:solidFill>
                            <a:sysClr val="windowText" lastClr="000000"/>
                          </a:solidFill>
                          <a:latin typeface="Cambria Math"/>
                        </a:rPr>
                        <m:t> </m:t>
                      </m:r>
                    </m:den>
                  </m:f>
                </m:oMath>
              </a14:m>
              <a:r>
                <a:rPr lang="en-US" sz="1100" i="1">
                  <a:solidFill>
                    <a:sysClr val="windowText" lastClr="000000"/>
                  </a:solidFill>
                </a:rPr>
                <a:t>  X 100 % </a:t>
              </a:r>
            </a:p>
          </xdr:txBody>
        </xdr:sp>
      </mc:Choice>
      <mc:Fallback xmlns="">
        <xdr:sp macro="" textlink="">
          <xdr:nvSpPr>
            <xdr:cNvPr id="28" name="TextBox 27">
              <a:extLst>
                <a:ext uri="{FF2B5EF4-FFF2-40B4-BE49-F238E27FC236}">
                  <a16:creationId xmlns:a16="http://schemas.microsoft.com/office/drawing/2014/main" xmlns="" xmlns:a14="http://schemas.microsoft.com/office/drawing/2010/main" id="{00000000-0008-0000-0800-00000F000000}"/>
                </a:ext>
              </a:extLst>
            </xdr:cNvPr>
            <xdr:cNvSpPr txBox="1"/>
          </xdr:nvSpPr>
          <xdr:spPr>
            <a:xfrm>
              <a:off x="8120063" y="28384500"/>
              <a:ext cx="3943351"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𝑝𝑒𝑛𝑎𝑛𝑔𝑎𝑛𝑎𝑛 𝑘𝑒𝑘𝑒𝑟𝑎𝑠𝑎𝑛 𝑝𝑒𝑟𝑒𝑚𝑝𝑢𝑎𝑛)/(𝑗𝑢𝑚𝑙𝑎ℎ 𝑘𝑒𝑘𝑒𝑟𝑎𝑠𝑎𝑛 𝑝𝑒𝑟𝑒𝑚𝑝𝑢𝑎𝑛 )</a:t>
              </a:r>
              <a:r>
                <a:rPr lang="en-US" sz="1100" i="1">
                  <a:solidFill>
                    <a:sysClr val="windowText" lastClr="000000"/>
                  </a:solidFill>
                </a:rPr>
                <a:t>  X 100 % </a:t>
              </a:r>
            </a:p>
          </xdr:txBody>
        </xdr:sp>
      </mc:Fallback>
    </mc:AlternateContent>
    <xdr:clientData/>
  </xdr:oneCellAnchor>
  <xdr:oneCellAnchor>
    <xdr:from>
      <xdr:col>4</xdr:col>
      <xdr:colOff>0</xdr:colOff>
      <xdr:row>58</xdr:row>
      <xdr:rowOff>150812</xdr:rowOff>
    </xdr:from>
    <xdr:ext cx="3943351" cy="611188"/>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 xmlns:a16="http://schemas.microsoft.com/office/drawing/2014/main" id="{00000000-0008-0000-0800-00000F000000}"/>
                </a:ext>
              </a:extLst>
            </xdr:cNvPr>
            <xdr:cNvSpPr txBox="1"/>
          </xdr:nvSpPr>
          <xdr:spPr>
            <a:xfrm>
              <a:off x="8120063" y="30781625"/>
              <a:ext cx="3943351" cy="611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eqArr>
                        <m:eqArrPr>
                          <m:ctrlPr>
                            <a:rPr lang="en-US" sz="1100" b="0" i="1">
                              <a:solidFill>
                                <a:sysClr val="windowText" lastClr="000000"/>
                              </a:solidFill>
                              <a:latin typeface="Cambria Math"/>
                            </a:rPr>
                          </m:ctrlPr>
                        </m:eqArrPr>
                        <m:e>
                          <m:r>
                            <a:rPr lang="en-US" sz="1100" b="0" i="1">
                              <a:solidFill>
                                <a:sysClr val="windowText" lastClr="000000"/>
                              </a:solidFill>
                              <a:latin typeface="Cambria Math"/>
                            </a:rPr>
                            <m:t>𝐽𝑢𝑚𝑙𝑎</m:t>
                          </m:r>
                          <m:r>
                            <a:rPr lang="id-ID" sz="1100" b="0" i="1">
                              <a:solidFill>
                                <a:sysClr val="windowText" lastClr="000000"/>
                              </a:solidFill>
                              <a:latin typeface="Cambria Math"/>
                            </a:rPr>
                            <m:t>h</m:t>
                          </m:r>
                          <m:r>
                            <a:rPr lang="id-ID" sz="1100" b="0" i="1">
                              <a:solidFill>
                                <a:sysClr val="windowText" lastClr="000000"/>
                              </a:solidFill>
                              <a:latin typeface="Cambria Math"/>
                            </a:rPr>
                            <m:t> </m:t>
                          </m:r>
                          <m:r>
                            <a:rPr lang="id-ID" sz="1100" b="0" i="1">
                              <a:solidFill>
                                <a:sysClr val="windowText" lastClr="000000"/>
                              </a:solidFill>
                              <a:latin typeface="Cambria Math"/>
                            </a:rPr>
                            <m:t>𝑙𝑎𝑦𝑎𝑛𝑎𝑛</m:t>
                          </m:r>
                          <m:r>
                            <a:rPr lang="id-ID" sz="1100" b="0" i="1">
                              <a:solidFill>
                                <a:sysClr val="windowText" lastClr="000000"/>
                              </a:solidFill>
                              <a:latin typeface="Cambria Math"/>
                            </a:rPr>
                            <m:t> </m:t>
                          </m:r>
                          <m:r>
                            <a:rPr lang="id-ID" sz="1100" b="0" i="1">
                              <a:solidFill>
                                <a:sysClr val="windowText" lastClr="000000"/>
                              </a:solidFill>
                              <a:latin typeface="Cambria Math"/>
                            </a:rPr>
                            <m:t>𝑟𝑢𝑗𝑢𝑘𝑎𝑛</m:t>
                          </m:r>
                          <m:r>
                            <a:rPr lang="id-ID" sz="1100" b="0" i="1">
                              <a:solidFill>
                                <a:sysClr val="windowText" lastClr="000000"/>
                              </a:solidFill>
                              <a:latin typeface="Cambria Math"/>
                            </a:rPr>
                            <m:t> </m:t>
                          </m:r>
                          <m:r>
                            <a:rPr lang="id-ID" sz="1100" b="0" i="1">
                              <a:solidFill>
                                <a:sysClr val="windowText" lastClr="000000"/>
                              </a:solidFill>
                              <a:latin typeface="Cambria Math"/>
                            </a:rPr>
                            <m:t>𝑙𝑎𝑛𝑗𝑢𝑡𝑎𝑛</m:t>
                          </m:r>
                          <m:r>
                            <a:rPr lang="id-ID" sz="1100" b="0" i="1">
                              <a:solidFill>
                                <a:sysClr val="windowText" lastClr="000000"/>
                              </a:solidFill>
                              <a:latin typeface="Cambria Math"/>
                            </a:rPr>
                            <m:t> </m:t>
                          </m:r>
                          <m:r>
                            <a:rPr lang="id-ID" sz="1100" b="0" i="1">
                              <a:solidFill>
                                <a:sysClr val="windowText" lastClr="000000"/>
                              </a:solidFill>
                              <a:latin typeface="Cambria Math"/>
                            </a:rPr>
                            <m:t>𝑏𝑎𝑔𝑖</m:t>
                          </m:r>
                          <m:r>
                            <a:rPr lang="id-ID" sz="1100" b="0" i="1">
                              <a:solidFill>
                                <a:sysClr val="windowText" lastClr="000000"/>
                              </a:solidFill>
                              <a:latin typeface="Cambria Math"/>
                            </a:rPr>
                            <m:t> </m:t>
                          </m:r>
                          <m:r>
                            <a:rPr lang="id-ID" sz="1100" b="0" i="1">
                              <a:solidFill>
                                <a:sysClr val="windowText" lastClr="000000"/>
                              </a:solidFill>
                              <a:latin typeface="Cambria Math"/>
                            </a:rPr>
                            <m:t>𝑝𝑒𝑟𝑒𝑚𝑝𝑢𝑎𝑛</m:t>
                          </m:r>
                          <m:r>
                            <a:rPr lang="id-ID" sz="1100" b="0" i="1">
                              <a:solidFill>
                                <a:sysClr val="windowText" lastClr="000000"/>
                              </a:solidFill>
                              <a:latin typeface="Cambria Math"/>
                            </a:rPr>
                            <m:t> </m:t>
                          </m:r>
                          <m:r>
                            <a:rPr lang="id-ID" sz="1100" b="0" i="1">
                              <a:solidFill>
                                <a:sysClr val="windowText" lastClr="000000"/>
                              </a:solidFill>
                              <a:latin typeface="Cambria Math"/>
                            </a:rPr>
                            <m:t>𝑘𝑜𝑟𝑏𝑎𝑛</m:t>
                          </m:r>
                        </m:e>
                        <m:e>
                          <m:r>
                            <a:rPr lang="id-ID" sz="1100" b="0" i="1">
                              <a:solidFill>
                                <a:sysClr val="windowText" lastClr="000000"/>
                              </a:solidFill>
                              <a:latin typeface="Cambria Math"/>
                            </a:rPr>
                            <m:t>𝑘𝑒𝑘𝑒𝑟𝑎𝑠𝑎𝑛</m:t>
                          </m:r>
                          <m:r>
                            <a:rPr lang="id-ID" sz="1100" b="0" i="1">
                              <a:solidFill>
                                <a:sysClr val="windowText" lastClr="000000"/>
                              </a:solidFill>
                              <a:latin typeface="Cambria Math"/>
                            </a:rPr>
                            <m:t> </m:t>
                          </m:r>
                          <m:r>
                            <a:rPr lang="id-ID" sz="1100" b="0" i="1">
                              <a:solidFill>
                                <a:sysClr val="windowText" lastClr="000000"/>
                              </a:solidFill>
                              <a:latin typeface="Cambria Math"/>
                            </a:rPr>
                            <m:t>𝑦𝑎𝑛𝑔</m:t>
                          </m:r>
                          <m:r>
                            <a:rPr lang="id-ID" sz="1100" b="0" i="1">
                              <a:solidFill>
                                <a:sysClr val="windowText" lastClr="000000"/>
                              </a:solidFill>
                              <a:latin typeface="Cambria Math"/>
                            </a:rPr>
                            <m:t> </m:t>
                          </m:r>
                          <m:r>
                            <a:rPr lang="id-ID" sz="1100" b="0" i="1">
                              <a:solidFill>
                                <a:sysClr val="windowText" lastClr="000000"/>
                              </a:solidFill>
                              <a:latin typeface="Cambria Math"/>
                            </a:rPr>
                            <m:t>𝑚𝑒𝑚𝑒𝑟𝑙𝑢𝑘𝑎𝑛</m:t>
                          </m:r>
                          <m:r>
                            <a:rPr lang="id-ID" sz="1100" b="0" i="1">
                              <a:solidFill>
                                <a:sysClr val="windowText" lastClr="000000"/>
                              </a:solidFill>
                              <a:latin typeface="Cambria Math"/>
                            </a:rPr>
                            <m:t> </m:t>
                          </m:r>
                          <m:r>
                            <a:rPr lang="id-ID" sz="1100" b="0" i="1">
                              <a:solidFill>
                                <a:sysClr val="windowText" lastClr="000000"/>
                              </a:solidFill>
                              <a:latin typeface="Cambria Math"/>
                            </a:rPr>
                            <m:t>𝑘𝑜𝑜𝑟𝑑𝑖𝑛𝑎𝑠𝑖</m:t>
                          </m:r>
                          <m:r>
                            <a:rPr lang="id-ID" sz="1100" b="0" i="1">
                              <a:solidFill>
                                <a:sysClr val="windowText" lastClr="000000"/>
                              </a:solidFill>
                              <a:latin typeface="Cambria Math"/>
                            </a:rPr>
                            <m:t> </m:t>
                          </m:r>
                        </m:e>
                      </m:eqAr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den>
                  </m:f>
                </m:oMath>
              </a14:m>
              <a:r>
                <a:rPr lang="en-US" sz="1100" i="1">
                  <a:solidFill>
                    <a:sysClr val="windowText" lastClr="000000"/>
                  </a:solidFill>
                </a:rPr>
                <a:t>  X 100 % </a:t>
              </a:r>
            </a:p>
          </xdr:txBody>
        </xdr:sp>
      </mc:Choice>
      <mc:Fallback xmlns="">
        <xdr:sp macro="" textlink="">
          <xdr:nvSpPr>
            <xdr:cNvPr id="29" name="TextBox 28">
              <a:extLst>
                <a:ext uri="{FF2B5EF4-FFF2-40B4-BE49-F238E27FC236}">
                  <a16:creationId xmlns:a16="http://schemas.microsoft.com/office/drawing/2014/main" xmlns="" xmlns:a14="http://schemas.microsoft.com/office/drawing/2010/main" id="{00000000-0008-0000-0800-00000F000000}"/>
                </a:ext>
              </a:extLst>
            </xdr:cNvPr>
            <xdr:cNvSpPr txBox="1"/>
          </xdr:nvSpPr>
          <xdr:spPr>
            <a:xfrm>
              <a:off x="8120063" y="30781625"/>
              <a:ext cx="3943351" cy="611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a:solidFill>
                    <a:sysClr val="windowText" lastClr="000000"/>
                  </a:solidFill>
                  <a:latin typeface="Cambria Math"/>
                </a:rPr>
                <a:t>█(𝐽𝑢𝑚𝑙𝑎</a:t>
              </a:r>
              <a:r>
                <a:rPr lang="id-ID" sz="1100" b="0" i="0">
                  <a:solidFill>
                    <a:sysClr val="windowText" lastClr="000000"/>
                  </a:solidFill>
                  <a:latin typeface="Cambria Math"/>
                </a:rPr>
                <a:t>ℎ 𝑙𝑎𝑦𝑎𝑛𝑎𝑛 𝑟𝑢𝑗𝑢𝑘𝑎𝑛 𝑙𝑎𝑛𝑗𝑢𝑡𝑎𝑛 𝑏𝑎𝑔𝑖 𝑝𝑒𝑟𝑒𝑚𝑝𝑢𝑎𝑛 𝑘𝑜𝑟𝑏𝑎𝑛@𝑘𝑒𝑘𝑒𝑟𝑎𝑠𝑎𝑛 𝑦𝑎𝑛𝑔 𝑚𝑒𝑚𝑒𝑟𝑙𝑢𝑘𝑎𝑛 𝑘𝑜𝑜𝑟𝑑𝑖𝑛𝑎𝑠𝑖 )</a:t>
              </a:r>
              <a:r>
                <a:rPr lang="en-US" sz="1100" b="0" i="0">
                  <a:solidFill>
                    <a:sysClr val="windowText" lastClr="000000"/>
                  </a:solidFill>
                  <a:latin typeface="Cambria Math"/>
                </a:rPr>
                <a:t>/(𝑗𝑢𝑚𝑙𝑎ℎ 𝑘𝑒𝑘𝑒𝑟𝑎𝑠𝑎𝑛 )</a:t>
              </a:r>
              <a:r>
                <a:rPr lang="en-US" sz="1100" i="1">
                  <a:solidFill>
                    <a:sysClr val="windowText" lastClr="000000"/>
                  </a:solidFill>
                </a:rPr>
                <a:t>  X 100 % </a:t>
              </a:r>
            </a:p>
          </xdr:txBody>
        </xdr:sp>
      </mc:Fallback>
    </mc:AlternateContent>
    <xdr:clientData/>
  </xdr:oneCellAnchor>
  <xdr:oneCellAnchor>
    <xdr:from>
      <xdr:col>4</xdr:col>
      <xdr:colOff>0</xdr:colOff>
      <xdr:row>75</xdr:row>
      <xdr:rowOff>0</xdr:rowOff>
    </xdr:from>
    <xdr:ext cx="5229225" cy="364613"/>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 xmlns:a16="http://schemas.microsoft.com/office/drawing/2014/main" id="{00000000-0008-0000-0800-000016000000}"/>
                </a:ext>
              </a:extLst>
            </xdr:cNvPr>
            <xdr:cNvSpPr txBox="1"/>
          </xdr:nvSpPr>
          <xdr:spPr>
            <a:xfrm>
              <a:off x="8120063" y="42449750"/>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𝑝𝑒𝑛𝑎𝑛𝑔𝑎𝑛𝑎𝑛</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r>
                        <a:rPr lang="id-ID" sz="1100" b="0" i="1">
                          <a:solidFill>
                            <a:sysClr val="windowText" lastClr="000000"/>
                          </a:solidFill>
                          <a:latin typeface="Cambria Math"/>
                        </a:rPr>
                        <m:t>𝑝𝑎𝑑𝑎</m:t>
                      </m:r>
                      <m:r>
                        <a:rPr lang="id-ID" sz="1100" b="0" i="1">
                          <a:solidFill>
                            <a:sysClr val="windowText" lastClr="000000"/>
                          </a:solidFill>
                          <a:latin typeface="Cambria Math"/>
                        </a:rPr>
                        <m:t> </m:t>
                      </m:r>
                      <m:r>
                        <a:rPr lang="id-ID" sz="1100" b="0" i="1">
                          <a:solidFill>
                            <a:sysClr val="windowText" lastClr="000000"/>
                          </a:solidFill>
                          <a:latin typeface="Cambria Math"/>
                        </a:rPr>
                        <m:t>𝑎𝑛𝑎𝑘</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den>
                  </m:f>
                </m:oMath>
              </a14:m>
              <a:r>
                <a:rPr lang="en-US" sz="1100" i="1">
                  <a:solidFill>
                    <a:sysClr val="windowText" lastClr="000000"/>
                  </a:solidFill>
                </a:rPr>
                <a:t>  X 100 % </a:t>
              </a:r>
            </a:p>
          </xdr:txBody>
        </xdr:sp>
      </mc:Choice>
      <mc:Fallback xmlns="">
        <xdr:sp macro="" textlink="">
          <xdr:nvSpPr>
            <xdr:cNvPr id="30" name="TextBox 29">
              <a:extLst>
                <a:ext uri="{FF2B5EF4-FFF2-40B4-BE49-F238E27FC236}">
                  <a16:creationId xmlns:a16="http://schemas.microsoft.com/office/drawing/2014/main" xmlns="" xmlns:a14="http://schemas.microsoft.com/office/drawing/2010/main" id="{00000000-0008-0000-0800-000016000000}"/>
                </a:ext>
              </a:extLst>
            </xdr:cNvPr>
            <xdr:cNvSpPr txBox="1"/>
          </xdr:nvSpPr>
          <xdr:spPr>
            <a:xfrm>
              <a:off x="8120063" y="42449750"/>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𝑝𝑒𝑛𝑎𝑛𝑔𝑎𝑛𝑎𝑛 𝑘𝑒𝑘𝑒𝑟𝑎𝑠𝑎𝑛 </a:t>
              </a:r>
              <a:r>
                <a:rPr lang="id-ID" sz="1100" b="0" i="0">
                  <a:solidFill>
                    <a:sysClr val="windowText" lastClr="000000"/>
                  </a:solidFill>
                  <a:latin typeface="Cambria Math"/>
                </a:rPr>
                <a:t>𝑝𝑎𝑑𝑎 𝑎𝑛𝑎𝑘</a:t>
              </a:r>
              <a:r>
                <a:rPr lang="en-US" sz="1100" b="0" i="0">
                  <a:solidFill>
                    <a:sysClr val="windowText" lastClr="000000"/>
                  </a:solidFill>
                  <a:latin typeface="Cambria Math"/>
                </a:rPr>
                <a:t>)/(𝑗𝑢𝑚𝑙𝑎ℎ 𝑘𝑒𝑘𝑒𝑟𝑎𝑠𝑎𝑛 )</a:t>
              </a:r>
              <a:r>
                <a:rPr lang="en-US" sz="1100" i="1">
                  <a:solidFill>
                    <a:sysClr val="windowText" lastClr="000000"/>
                  </a:solidFill>
                </a:rPr>
                <a:t>  X 100 % </a:t>
              </a:r>
            </a:p>
          </xdr:txBody>
        </xdr:sp>
      </mc:Fallback>
    </mc:AlternateContent>
    <xdr:clientData/>
  </xdr:oneCellAnchor>
  <xdr:oneCellAnchor>
    <xdr:from>
      <xdr:col>4</xdr:col>
      <xdr:colOff>23812</xdr:colOff>
      <xdr:row>77</xdr:row>
      <xdr:rowOff>158750</xdr:rowOff>
    </xdr:from>
    <xdr:ext cx="5229225" cy="364613"/>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 xmlns:a16="http://schemas.microsoft.com/office/drawing/2014/main" id="{00000000-0008-0000-0800-000016000000}"/>
                </a:ext>
              </a:extLst>
            </xdr:cNvPr>
            <xdr:cNvSpPr txBox="1"/>
          </xdr:nvSpPr>
          <xdr:spPr>
            <a:xfrm>
              <a:off x="8143875" y="43791188"/>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𝑙𝑎𝑦𝑎𝑛𝑎𝑛</m:t>
                      </m:r>
                      <m:r>
                        <a:rPr lang="id-ID" sz="1100" b="0" i="1">
                          <a:solidFill>
                            <a:sysClr val="windowText" lastClr="000000"/>
                          </a:solidFill>
                          <a:latin typeface="Cambria Math"/>
                        </a:rPr>
                        <m:t> </m:t>
                      </m:r>
                      <m:r>
                        <a:rPr lang="id-ID" sz="1100" b="0" i="1">
                          <a:solidFill>
                            <a:sysClr val="windowText" lastClr="000000"/>
                          </a:solidFill>
                          <a:latin typeface="Cambria Math"/>
                        </a:rPr>
                        <m:t>𝑏𝑎𝑔𝑖</m:t>
                      </m:r>
                      <m:r>
                        <a:rPr lang="id-ID" sz="1100" b="0" i="1">
                          <a:solidFill>
                            <a:sysClr val="windowText" lastClr="000000"/>
                          </a:solidFill>
                          <a:latin typeface="Cambria Math"/>
                        </a:rPr>
                        <m:t> </m:t>
                      </m:r>
                      <m:r>
                        <a:rPr lang="id-ID" sz="1100" b="0" i="1">
                          <a:solidFill>
                            <a:sysClr val="windowText" lastClr="000000"/>
                          </a:solidFill>
                          <a:latin typeface="Cambria Math"/>
                        </a:rPr>
                        <m:t>𝑎𝑛𝑎𝑘</m:t>
                      </m:r>
                      <m:r>
                        <a:rPr lang="id-ID" sz="1100" b="0" i="1">
                          <a:solidFill>
                            <a:sysClr val="windowText" lastClr="000000"/>
                          </a:solidFill>
                          <a:latin typeface="Cambria Math"/>
                        </a:rPr>
                        <m:t> </m:t>
                      </m:r>
                      <m:r>
                        <a:rPr lang="id-ID" sz="1100" b="0" i="1">
                          <a:solidFill>
                            <a:sysClr val="windowText" lastClr="000000"/>
                          </a:solidFill>
                          <a:latin typeface="Cambria Math"/>
                        </a:rPr>
                        <m:t>𝑦𝑎𝑛𝑔</m:t>
                      </m:r>
                      <m:r>
                        <a:rPr lang="id-ID" sz="1100" b="0" i="1">
                          <a:solidFill>
                            <a:sysClr val="windowText" lastClr="000000"/>
                          </a:solidFill>
                          <a:latin typeface="Cambria Math"/>
                        </a:rPr>
                        <m:t> </m:t>
                      </m:r>
                      <m:r>
                        <a:rPr lang="id-ID" sz="1100" b="0" i="1">
                          <a:solidFill>
                            <a:sysClr val="windowText" lastClr="000000"/>
                          </a:solidFill>
                          <a:latin typeface="Cambria Math"/>
                        </a:rPr>
                        <m:t>𝑚𝑒𝑚𝑒𝑟𝑙𝑢𝑘𝑎𝑛</m:t>
                      </m:r>
                      <m:r>
                        <a:rPr lang="id-ID" sz="1100" b="0" i="1">
                          <a:solidFill>
                            <a:sysClr val="windowText" lastClr="000000"/>
                          </a:solidFill>
                          <a:latin typeface="Cambria Math"/>
                        </a:rPr>
                        <m:t> </m:t>
                      </m:r>
                      <m:r>
                        <a:rPr lang="id-ID" sz="1100" b="0" i="1">
                          <a:solidFill>
                            <a:sysClr val="windowText" lastClr="000000"/>
                          </a:solidFill>
                          <a:latin typeface="Cambria Math"/>
                        </a:rPr>
                        <m:t>𝑝𝑒𝑟𝑙𝑖𝑛𝑑𝑢𝑛𝑔𝑎𝑛</m:t>
                      </m:r>
                      <m:r>
                        <a:rPr lang="id-ID" sz="1100" b="0" i="1">
                          <a:solidFill>
                            <a:sysClr val="windowText" lastClr="000000"/>
                          </a:solidFill>
                          <a:latin typeface="Cambria Math"/>
                        </a:rPr>
                        <m:t> </m:t>
                      </m:r>
                      <m:r>
                        <a:rPr lang="id-ID" sz="1100" b="0" i="1">
                          <a:solidFill>
                            <a:sysClr val="windowText" lastClr="000000"/>
                          </a:solidFill>
                          <a:latin typeface="Cambria Math"/>
                        </a:rPr>
                        <m:t>𝑘h𝑢𝑠𝑢𝑠</m:t>
                      </m:r>
                      <m:r>
                        <a:rPr lang="id-ID" sz="1100" b="0" i="1">
                          <a:solidFill>
                            <a:sysClr val="windowText" lastClr="000000"/>
                          </a:solidFill>
                          <a:latin typeface="Cambria Math"/>
                        </a:rPr>
                        <m:t> </m:t>
                      </m:r>
                      <m:r>
                        <a:rPr lang="id-ID" sz="1100" b="0" i="1">
                          <a:solidFill>
                            <a:sysClr val="windowText" lastClr="000000"/>
                          </a:solidFill>
                          <a:latin typeface="Cambria Math"/>
                        </a:rPr>
                        <m:t>𝑑𝑎𝑛</m:t>
                      </m:r>
                      <m:r>
                        <a:rPr lang="id-ID" sz="1100" b="0" i="1">
                          <a:solidFill>
                            <a:sysClr val="windowText" lastClr="000000"/>
                          </a:solidFill>
                          <a:latin typeface="Cambria Math"/>
                        </a:rPr>
                        <m:t> </m:t>
                      </m:r>
                      <m:r>
                        <a:rPr lang="id-ID" sz="1100" b="0" i="1">
                          <a:solidFill>
                            <a:sysClr val="windowText" lastClr="000000"/>
                          </a:solidFill>
                          <a:latin typeface="Cambria Math"/>
                        </a:rPr>
                        <m:t>𝑘𝑜𝑜𝑟𝑑𝑖𝑛𝑎𝑠𝑖</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den>
                  </m:f>
                </m:oMath>
              </a14:m>
              <a:r>
                <a:rPr lang="en-US" sz="1100" i="1">
                  <a:solidFill>
                    <a:sysClr val="windowText" lastClr="000000"/>
                  </a:solidFill>
                </a:rPr>
                <a:t>  X 100 % </a:t>
              </a:r>
            </a:p>
          </xdr:txBody>
        </xdr:sp>
      </mc:Choice>
      <mc:Fallback xmlns="">
        <xdr:sp macro="" textlink="">
          <xdr:nvSpPr>
            <xdr:cNvPr id="31" name="TextBox 30">
              <a:extLst>
                <a:ext uri="{FF2B5EF4-FFF2-40B4-BE49-F238E27FC236}">
                  <a16:creationId xmlns:a16="http://schemas.microsoft.com/office/drawing/2014/main" xmlns="" xmlns:a14="http://schemas.microsoft.com/office/drawing/2010/main" id="{00000000-0008-0000-0800-000016000000}"/>
                </a:ext>
              </a:extLst>
            </xdr:cNvPr>
            <xdr:cNvSpPr txBox="1"/>
          </xdr:nvSpPr>
          <xdr:spPr>
            <a:xfrm>
              <a:off x="8143875" y="43791188"/>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a:t>
              </a:r>
              <a:r>
                <a:rPr lang="id-ID" sz="1100" b="0" i="0">
                  <a:solidFill>
                    <a:sysClr val="windowText" lastClr="000000"/>
                  </a:solidFill>
                  <a:latin typeface="Cambria Math"/>
                </a:rPr>
                <a:t>𝑙𝑎𝑦𝑎𝑛𝑎𝑛 𝑏𝑎𝑔𝑖 𝑎𝑛𝑎𝑘 𝑦𝑎𝑛𝑔 𝑚𝑒𝑚𝑒𝑟𝑙𝑢𝑘𝑎𝑛 𝑝𝑒𝑟𝑙𝑖𝑛𝑑𝑢𝑛𝑔𝑎𝑛 𝑘ℎ𝑢𝑠𝑢𝑠 𝑑𝑎𝑛 𝑘𝑜𝑜𝑟𝑑𝑖𝑛𝑎𝑠𝑖</a:t>
              </a:r>
              <a:r>
                <a:rPr lang="en-US" sz="1100" b="0" i="0">
                  <a:solidFill>
                    <a:sysClr val="windowText" lastClr="000000"/>
                  </a:solidFill>
                  <a:latin typeface="Cambria Math"/>
                </a:rPr>
                <a:t>)/(𝑗𝑢𝑚𝑙𝑎ℎ 𝑘𝑒𝑘𝑒𝑟𝑎𝑠𝑎𝑛 )</a:t>
              </a:r>
              <a:r>
                <a:rPr lang="en-US" sz="1100" i="1">
                  <a:solidFill>
                    <a:sysClr val="windowText" lastClr="000000"/>
                  </a:solidFill>
                </a:rPr>
                <a:t>  X 100 % </a:t>
              </a:r>
            </a:p>
          </xdr:txBody>
        </xdr:sp>
      </mc:Fallback>
    </mc:AlternateContent>
    <xdr:clientData/>
  </xdr:oneCellAnchor>
  <xdr:oneCellAnchor>
    <xdr:from>
      <xdr:col>4</xdr:col>
      <xdr:colOff>15876</xdr:colOff>
      <xdr:row>80</xdr:row>
      <xdr:rowOff>111124</xdr:rowOff>
    </xdr:from>
    <xdr:ext cx="5229225" cy="364613"/>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 xmlns:a16="http://schemas.microsoft.com/office/drawing/2014/main" id="{00000000-0008-0000-0800-000016000000}"/>
                </a:ext>
              </a:extLst>
            </xdr:cNvPr>
            <xdr:cNvSpPr txBox="1"/>
          </xdr:nvSpPr>
          <xdr:spPr>
            <a:xfrm>
              <a:off x="10088564" y="45950187"/>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𝑝𝑒𝑛𝑔𝑢𝑎𝑡𝑎𝑛</m:t>
                      </m:r>
                      <m:r>
                        <a:rPr lang="id-ID" sz="1100" b="0" i="1">
                          <a:solidFill>
                            <a:sysClr val="windowText" lastClr="000000"/>
                          </a:solidFill>
                          <a:latin typeface="Cambria Math"/>
                        </a:rPr>
                        <m:t> </m:t>
                      </m:r>
                      <m:r>
                        <a:rPr lang="id-ID" sz="1100" b="0" i="1">
                          <a:solidFill>
                            <a:sysClr val="windowText" lastClr="000000"/>
                          </a:solidFill>
                          <a:latin typeface="Cambria Math"/>
                        </a:rPr>
                        <m:t>𝑑𝑎𝑛</m:t>
                      </m:r>
                      <m:r>
                        <a:rPr lang="id-ID" sz="1100" b="0" i="1">
                          <a:solidFill>
                            <a:sysClr val="windowText" lastClr="000000"/>
                          </a:solidFill>
                          <a:latin typeface="Cambria Math"/>
                        </a:rPr>
                        <m:t> </m:t>
                      </m:r>
                      <m:r>
                        <a:rPr lang="id-ID" sz="1100" b="0" i="1">
                          <a:solidFill>
                            <a:sysClr val="windowText" lastClr="000000"/>
                          </a:solidFill>
                          <a:latin typeface="Cambria Math"/>
                        </a:rPr>
                        <m:t>𝑝𝑒𝑛𝑔𝑒𝑚𝑏𝑎𝑛𝑔𝑎𝑛</m:t>
                      </m:r>
                      <m:r>
                        <a:rPr lang="id-ID" sz="1100" b="0" i="1">
                          <a:solidFill>
                            <a:sysClr val="windowText" lastClr="000000"/>
                          </a:solidFill>
                          <a:latin typeface="Cambria Math"/>
                        </a:rPr>
                        <m:t> </m:t>
                      </m:r>
                      <m:r>
                        <a:rPr lang="id-ID" sz="1100" b="0" i="1">
                          <a:solidFill>
                            <a:sysClr val="windowText" lastClr="000000"/>
                          </a:solidFill>
                          <a:latin typeface="Cambria Math"/>
                        </a:rPr>
                        <m:t>𝑙𝑒𝑚𝑏𝑎𝑔𝑎</m:t>
                      </m:r>
                      <m:r>
                        <a:rPr lang="id-ID" sz="1100" b="0" i="1">
                          <a:solidFill>
                            <a:sysClr val="windowText" lastClr="000000"/>
                          </a:solidFill>
                          <a:latin typeface="Cambria Math"/>
                        </a:rPr>
                        <m:t> </m:t>
                      </m:r>
                      <m:r>
                        <a:rPr lang="id-ID" sz="1100" b="0" i="1">
                          <a:solidFill>
                            <a:sysClr val="windowText" lastClr="000000"/>
                          </a:solidFill>
                          <a:latin typeface="Cambria Math"/>
                        </a:rPr>
                        <m:t>𝑙𝑎𝑦𝑎𝑛𝑎𝑛</m:t>
                      </m:r>
                      <m:r>
                        <a:rPr lang="id-ID" sz="1100" b="0" i="1">
                          <a:solidFill>
                            <a:sysClr val="windowText" lastClr="000000"/>
                          </a:solidFill>
                          <a:latin typeface="Cambria Math"/>
                        </a:rPr>
                        <m:t> </m:t>
                      </m:r>
                      <m:r>
                        <a:rPr lang="id-ID" sz="1100" b="0" i="1">
                          <a:solidFill>
                            <a:sysClr val="windowText" lastClr="000000"/>
                          </a:solidFill>
                          <a:latin typeface="Cambria Math"/>
                        </a:rPr>
                        <m:t>𝑏𝑎𝑔𝑖</m:t>
                      </m:r>
                      <m:r>
                        <a:rPr lang="id-ID" sz="1100" b="0" i="1">
                          <a:solidFill>
                            <a:sysClr val="windowText" lastClr="000000"/>
                          </a:solidFill>
                          <a:latin typeface="Cambria Math"/>
                        </a:rPr>
                        <m:t> </m:t>
                      </m:r>
                      <m:r>
                        <a:rPr lang="id-ID" sz="1100" b="0" i="1">
                          <a:solidFill>
                            <a:sysClr val="windowText" lastClr="000000"/>
                          </a:solidFill>
                          <a:latin typeface="Cambria Math"/>
                        </a:rPr>
                        <m:t>𝑎𝑛𝑎𝑘𝑖</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𝑘𝑒𝑘𝑒𝑟𝑎𝑠𝑎𝑛</m:t>
                      </m:r>
                      <m:r>
                        <a:rPr lang="en-US" sz="1100" b="0" i="1">
                          <a:solidFill>
                            <a:sysClr val="windowText" lastClr="000000"/>
                          </a:solidFill>
                          <a:latin typeface="Cambria Math"/>
                        </a:rPr>
                        <m:t>  </m:t>
                      </m:r>
                      <m:r>
                        <a:rPr lang="id-ID" sz="1100" b="0" i="1">
                          <a:solidFill>
                            <a:sysClr val="windowText" lastClr="000000"/>
                          </a:solidFill>
                          <a:latin typeface="Cambria Math"/>
                        </a:rPr>
                        <m:t>𝑝𝑎𝑑𝑎</m:t>
                      </m:r>
                      <m:r>
                        <a:rPr lang="id-ID" sz="1100" b="0" i="1">
                          <a:solidFill>
                            <a:sysClr val="windowText" lastClr="000000"/>
                          </a:solidFill>
                          <a:latin typeface="Cambria Math"/>
                        </a:rPr>
                        <m:t> </m:t>
                      </m:r>
                      <m:r>
                        <a:rPr lang="id-ID" sz="1100" b="0" i="1">
                          <a:solidFill>
                            <a:sysClr val="windowText" lastClr="000000"/>
                          </a:solidFill>
                          <a:latin typeface="Cambria Math"/>
                        </a:rPr>
                        <m:t>𝑎𝑛𝑎𝑘𝑎</m:t>
                      </m:r>
                    </m:den>
                  </m:f>
                </m:oMath>
              </a14:m>
              <a:r>
                <a:rPr lang="en-US" sz="1100" i="1">
                  <a:solidFill>
                    <a:sysClr val="windowText" lastClr="000000"/>
                  </a:solidFill>
                </a:rPr>
                <a:t>  X 100 % </a:t>
              </a:r>
            </a:p>
          </xdr:txBody>
        </xdr:sp>
      </mc:Choice>
      <mc:Fallback xmlns="">
        <xdr:sp macro="" textlink="">
          <xdr:nvSpPr>
            <xdr:cNvPr id="32" name="TextBox 31">
              <a:extLst>
                <a:ext uri="{FF2B5EF4-FFF2-40B4-BE49-F238E27FC236}">
                  <a16:creationId xmlns="" xmlns:a16="http://schemas.microsoft.com/office/drawing/2014/main" xmlns:a14="http://schemas.microsoft.com/office/drawing/2010/main" id="{00000000-0008-0000-0800-000016000000}"/>
                </a:ext>
              </a:extLst>
            </xdr:cNvPr>
            <xdr:cNvSpPr txBox="1"/>
          </xdr:nvSpPr>
          <xdr:spPr>
            <a:xfrm>
              <a:off x="10088564" y="45950187"/>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a:t>
              </a:r>
              <a:r>
                <a:rPr lang="id-ID" sz="1100" b="0" i="0">
                  <a:solidFill>
                    <a:sysClr val="windowText" lastClr="000000"/>
                  </a:solidFill>
                  <a:latin typeface="Cambria Math"/>
                </a:rPr>
                <a:t>𝑝𝑒𝑛𝑔𝑢𝑎𝑡𝑎𝑛 𝑑𝑎𝑛 𝑝𝑒𝑛𝑔𝑒𝑚𝑏𝑎𝑛𝑔𝑎𝑛 𝑙𝑒𝑚𝑏𝑎𝑔𝑎 𝑙𝑎𝑦𝑎𝑛𝑎𝑛 𝑏𝑎𝑔𝑖 𝑎𝑛𝑎𝑘𝑖</a:t>
              </a:r>
              <a:r>
                <a:rPr lang="en-US" sz="1100" b="0" i="0">
                  <a:solidFill>
                    <a:sysClr val="windowText" lastClr="000000"/>
                  </a:solidFill>
                  <a:latin typeface="Cambria Math"/>
                </a:rPr>
                <a:t>)/(𝑗𝑢𝑚𝑙𝑎ℎ 𝑘𝑒𝑘𝑒𝑟𝑎𝑠𝑎𝑛  </a:t>
              </a:r>
              <a:r>
                <a:rPr lang="id-ID" sz="1100" b="0" i="0">
                  <a:solidFill>
                    <a:sysClr val="windowText" lastClr="000000"/>
                  </a:solidFill>
                  <a:latin typeface="Cambria Math"/>
                </a:rPr>
                <a:t>𝑝𝑎𝑑𝑎 𝑎𝑛𝑎𝑘𝑎</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103188</xdr:colOff>
      <xdr:row>62</xdr:row>
      <xdr:rowOff>142875</xdr:rowOff>
    </xdr:from>
    <xdr:ext cx="4358640" cy="480060"/>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 xmlns:a16="http://schemas.microsoft.com/office/drawing/2014/main" id="{797C3D36-248B-4FDA-9461-0C7748DD56F4}"/>
                </a:ext>
              </a:extLst>
            </xdr:cNvPr>
            <xdr:cNvSpPr txBox="1"/>
          </xdr:nvSpPr>
          <xdr:spPr>
            <a:xfrm>
              <a:off x="8223251" y="33932813"/>
              <a:ext cx="435864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eqArr>
                        <m:eqArrPr>
                          <m:ctrlPr>
                            <a:rPr lang="en-US" sz="1100" b="0" i="1">
                              <a:solidFill>
                                <a:sysClr val="windowText" lastClr="000000"/>
                              </a:solidFill>
                              <a:latin typeface="Cambria Math"/>
                            </a:rPr>
                          </m:ctrlPr>
                        </m:eqArrPr>
                        <m:e>
                          <m:r>
                            <a:rPr lang="id-ID" sz="1100" b="0" i="1">
                              <a:solidFill>
                                <a:sysClr val="windowText" lastClr="000000"/>
                              </a:solidFill>
                              <a:latin typeface="Cambria Math" panose="02040503050406030204" pitchFamily="18" charset="0"/>
                            </a:rPr>
                            <m:t>𝐽𝑢𝑚𝑙𝑎h</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panose="02040503050406030204" pitchFamily="18" charset="0"/>
                            </a:rPr>
                            <m:t>𝑘𝑒𝑙𝑢𝑎𝑟𝑔𝑎</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a:rPr>
                            <m:t>𝑑𝑎𝑙𝑎𝑚</m:t>
                          </m:r>
                          <m:r>
                            <a:rPr lang="id-ID" sz="1100" b="0" i="1">
                              <a:solidFill>
                                <a:sysClr val="windowText" lastClr="000000"/>
                              </a:solidFill>
                              <a:latin typeface="Cambria Math"/>
                            </a:rPr>
                            <m:t> </m:t>
                          </m:r>
                          <m:r>
                            <a:rPr lang="id-ID" sz="1100" b="0" i="1">
                              <a:solidFill>
                                <a:sysClr val="windowText" lastClr="000000"/>
                              </a:solidFill>
                              <a:latin typeface="Cambria Math"/>
                            </a:rPr>
                            <m:t>𝑚𝑒𝑤𝑢𝑗𝑢𝑑𝑘𝑎𝑛</m:t>
                          </m:r>
                          <m:r>
                            <a:rPr lang="id-ID" sz="1100" b="0" i="1">
                              <a:solidFill>
                                <a:sysClr val="windowText" lastClr="000000"/>
                              </a:solidFill>
                              <a:latin typeface="Cambria Math"/>
                            </a:rPr>
                            <m:t> </m:t>
                          </m:r>
                          <m:r>
                            <a:rPr lang="id-ID" sz="1100" b="0" i="1">
                              <a:solidFill>
                                <a:sysClr val="windowText" lastClr="000000"/>
                              </a:solidFill>
                              <a:latin typeface="Cambria Math"/>
                            </a:rPr>
                            <m:t>𝐾𝐺</m:t>
                          </m:r>
                        </m:e>
                        <m:e/>
                      </m:eqAr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id-ID" sz="1100" b="0" i="1">
                          <a:solidFill>
                            <a:sysClr val="windowText" lastClr="000000"/>
                          </a:solidFill>
                          <a:latin typeface="Cambria Math" panose="02040503050406030204" pitchFamily="18" charset="0"/>
                        </a:rPr>
                        <m:t>𝑘𝑒𝑙𝑢𝑎𝑟𝑔𝑎</m:t>
                      </m:r>
                    </m:den>
                  </m:f>
                </m:oMath>
              </a14:m>
              <a:r>
                <a:rPr lang="en-US" sz="1100" i="1">
                  <a:solidFill>
                    <a:sysClr val="windowText" lastClr="000000"/>
                  </a:solidFill>
                </a:rPr>
                <a:t>  X 100 % </a:t>
              </a:r>
            </a:p>
          </xdr:txBody>
        </xdr:sp>
      </mc:Choice>
      <mc:Fallback xmlns="">
        <xdr:sp macro="" textlink="">
          <xdr:nvSpPr>
            <xdr:cNvPr id="33" name="TextBox 32">
              <a:extLst>
                <a:ext uri="{FF2B5EF4-FFF2-40B4-BE49-F238E27FC236}">
                  <a16:creationId xmlns:a16="http://schemas.microsoft.com/office/drawing/2014/main" xmlns="" xmlns:a14="http://schemas.microsoft.com/office/drawing/2010/main" id="{797C3D36-248B-4FDA-9461-0C7748DD56F4}"/>
                </a:ext>
              </a:extLst>
            </xdr:cNvPr>
            <xdr:cNvSpPr txBox="1"/>
          </xdr:nvSpPr>
          <xdr:spPr>
            <a:xfrm>
              <a:off x="8223251" y="33932813"/>
              <a:ext cx="435864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a:solidFill>
                    <a:sysClr val="windowText" lastClr="000000"/>
                  </a:solidFill>
                  <a:latin typeface="Cambria Math"/>
                </a:rPr>
                <a:t>█(</a:t>
              </a:r>
              <a:r>
                <a:rPr lang="id-ID" sz="1100" b="0" i="0">
                  <a:solidFill>
                    <a:sysClr val="windowText" lastClr="000000"/>
                  </a:solidFill>
                  <a:latin typeface="Cambria Math" panose="02040503050406030204" pitchFamily="18" charset="0"/>
                </a:rPr>
                <a:t>𝐽𝑢𝑚𝑙𝑎ℎ 𝑘𝑒𝑙𝑢𝑎𝑟𝑔𝑎 </a:t>
              </a:r>
              <a:r>
                <a:rPr lang="id-ID" sz="1100" b="0" i="0">
                  <a:solidFill>
                    <a:sysClr val="windowText" lastClr="000000"/>
                  </a:solidFill>
                  <a:latin typeface="Cambria Math"/>
                </a:rPr>
                <a:t>𝑑𝑎𝑙𝑎𝑚 𝑚𝑒𝑤𝑢𝑗𝑢𝑑𝑘𝑎𝑛 𝐾𝐺@)</a:t>
              </a:r>
              <a:r>
                <a:rPr lang="en-US" sz="1100" b="0" i="0">
                  <a:solidFill>
                    <a:sysClr val="windowText" lastClr="000000"/>
                  </a:solidFill>
                  <a:latin typeface="Cambria Math"/>
                </a:rPr>
                <a:t>/(𝑗𝑢𝑚𝑙𝑎ℎ </a:t>
              </a:r>
              <a:r>
                <a:rPr lang="id-ID" sz="1100" b="0" i="0">
                  <a:solidFill>
                    <a:sysClr val="windowText" lastClr="000000"/>
                  </a:solidFill>
                  <a:latin typeface="Cambria Math" panose="02040503050406030204" pitchFamily="18" charset="0"/>
                </a:rPr>
                <a:t>𝑘𝑒𝑙𝑢𝑎𝑟𝑔𝑎</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63500</xdr:colOff>
      <xdr:row>67</xdr:row>
      <xdr:rowOff>134938</xdr:rowOff>
    </xdr:from>
    <xdr:ext cx="4358640" cy="480060"/>
    <mc:AlternateContent xmlns:mc="http://schemas.openxmlformats.org/markup-compatibility/2006" xmlns:a14="http://schemas.microsoft.com/office/drawing/2010/main">
      <mc:Choice Requires="a14">
        <xdr:sp macro="" textlink="">
          <xdr:nvSpPr>
            <xdr:cNvPr id="34" name="TextBox 33">
              <a:extLst>
                <a:ext uri="{FF2B5EF4-FFF2-40B4-BE49-F238E27FC236}">
                  <a16:creationId xmlns="" xmlns:a16="http://schemas.microsoft.com/office/drawing/2014/main" id="{797C3D36-248B-4FDA-9461-0C7748DD56F4}"/>
                </a:ext>
              </a:extLst>
            </xdr:cNvPr>
            <xdr:cNvSpPr txBox="1"/>
          </xdr:nvSpPr>
          <xdr:spPr>
            <a:xfrm>
              <a:off x="8183563" y="37766626"/>
              <a:ext cx="435864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eqArr>
                        <m:eqArrPr>
                          <m:ctrlPr>
                            <a:rPr lang="en-US" sz="1100" b="0" i="1">
                              <a:solidFill>
                                <a:sysClr val="windowText" lastClr="000000"/>
                              </a:solidFill>
                              <a:latin typeface="Cambria Math"/>
                            </a:rPr>
                          </m:ctrlPr>
                        </m:eqArrPr>
                        <m:e>
                          <m:r>
                            <a:rPr lang="id-ID" sz="1100" b="0" i="1">
                              <a:solidFill>
                                <a:sysClr val="windowText" lastClr="000000"/>
                              </a:solidFill>
                              <a:latin typeface="Cambria Math" panose="02040503050406030204" pitchFamily="18" charset="0"/>
                            </a:rPr>
                            <m:t>𝐽𝑢𝑚𝑙𝑎h</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a:rPr>
                            <m:t>𝑘𝑒𝑡𝑒𝑟𝑠𝑒𝑑𝑖𝑎𝑎𝑛</m:t>
                          </m:r>
                          <m:r>
                            <a:rPr lang="id-ID" sz="1100" b="0" i="1">
                              <a:solidFill>
                                <a:sysClr val="windowText" lastClr="000000"/>
                              </a:solidFill>
                              <a:latin typeface="Cambria Math"/>
                            </a:rPr>
                            <m:t> </m:t>
                          </m:r>
                          <m:r>
                            <a:rPr lang="id-ID" sz="1100" b="0" i="1">
                              <a:solidFill>
                                <a:sysClr val="windowText" lastClr="000000"/>
                              </a:solidFill>
                              <a:latin typeface="Cambria Math"/>
                            </a:rPr>
                            <m:t>𝑑𝑎𝑡𝑎</m:t>
                          </m:r>
                          <m:r>
                            <a:rPr lang="id-ID" sz="1100" b="0" i="1">
                              <a:solidFill>
                                <a:sysClr val="windowText" lastClr="000000"/>
                              </a:solidFill>
                              <a:latin typeface="Cambria Math"/>
                            </a:rPr>
                            <m:t> </m:t>
                          </m:r>
                          <m:r>
                            <a:rPr lang="id-ID" sz="1100" b="0" i="1">
                              <a:solidFill>
                                <a:sysClr val="windowText" lastClr="000000"/>
                              </a:solidFill>
                              <a:latin typeface="Cambria Math"/>
                            </a:rPr>
                            <m:t>𝑡𝑒𝑟𝑝𝑖𝑙𝑎h</m:t>
                          </m:r>
                          <m:r>
                            <a:rPr lang="id-ID" sz="1100" b="0" i="1">
                              <a:solidFill>
                                <a:sysClr val="windowText" lastClr="000000"/>
                              </a:solidFill>
                              <a:latin typeface="Cambria Math"/>
                            </a:rPr>
                            <m:t> </m:t>
                          </m:r>
                          <m:r>
                            <a:rPr lang="id-ID" sz="1100" b="0" i="1">
                              <a:solidFill>
                                <a:sysClr val="windowText" lastClr="000000"/>
                              </a:solidFill>
                              <a:latin typeface="Cambria Math"/>
                            </a:rPr>
                            <m:t>𝑔𝑒𝑛𝑑𝑒𝑟</m:t>
                          </m:r>
                          <m:r>
                            <a:rPr lang="id-ID" sz="1100" b="0" i="1">
                              <a:solidFill>
                                <a:sysClr val="windowText" lastClr="000000"/>
                              </a:solidFill>
                              <a:latin typeface="Cambria Math"/>
                            </a:rPr>
                            <m:t> </m:t>
                          </m:r>
                          <m:r>
                            <a:rPr lang="id-ID" sz="1100" b="0" i="1">
                              <a:solidFill>
                                <a:sysClr val="windowText" lastClr="000000"/>
                              </a:solidFill>
                              <a:latin typeface="Cambria Math"/>
                            </a:rPr>
                            <m:t>𝑑𝑎𝑛</m:t>
                          </m:r>
                          <m:r>
                            <a:rPr lang="id-ID" sz="1100" b="0" i="1">
                              <a:solidFill>
                                <a:sysClr val="windowText" lastClr="000000"/>
                              </a:solidFill>
                              <a:latin typeface="Cambria Math"/>
                            </a:rPr>
                            <m:t> </m:t>
                          </m:r>
                          <m:r>
                            <a:rPr lang="id-ID" sz="1100" b="0" i="1">
                              <a:solidFill>
                                <a:sysClr val="windowText" lastClr="000000"/>
                              </a:solidFill>
                              <a:latin typeface="Cambria Math"/>
                            </a:rPr>
                            <m:t>𝑎𝑛𝑎𝑘</m:t>
                          </m:r>
                        </m:e>
                        <m:e/>
                      </m:eqArr>
                    </m:num>
                    <m:den>
                      <m:r>
                        <a:rPr lang="id-ID" sz="1100" b="0" i="1">
                          <a:solidFill>
                            <a:sysClr val="windowText" lastClr="000000"/>
                          </a:solidFill>
                          <a:latin typeface="Cambria Math"/>
                        </a:rPr>
                        <m:t>𝑡𝑒𝑟𝑔𝑒𝑡</m:t>
                      </m:r>
                    </m:den>
                  </m:f>
                </m:oMath>
              </a14:m>
              <a:r>
                <a:rPr lang="en-US" sz="1100" i="1">
                  <a:solidFill>
                    <a:sysClr val="windowText" lastClr="000000"/>
                  </a:solidFill>
                </a:rPr>
                <a:t>  X 100 % </a:t>
              </a:r>
            </a:p>
          </xdr:txBody>
        </xdr:sp>
      </mc:Choice>
      <mc:Fallback xmlns="">
        <xdr:sp macro="" textlink="">
          <xdr:nvSpPr>
            <xdr:cNvPr id="34" name="TextBox 33">
              <a:extLst>
                <a:ext uri="{FF2B5EF4-FFF2-40B4-BE49-F238E27FC236}">
                  <a16:creationId xmlns:a16="http://schemas.microsoft.com/office/drawing/2014/main" xmlns="" xmlns:a14="http://schemas.microsoft.com/office/drawing/2010/main" id="{797C3D36-248B-4FDA-9461-0C7748DD56F4}"/>
                </a:ext>
              </a:extLst>
            </xdr:cNvPr>
            <xdr:cNvSpPr txBox="1"/>
          </xdr:nvSpPr>
          <xdr:spPr>
            <a:xfrm>
              <a:off x="8183563" y="37766626"/>
              <a:ext cx="435864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a:solidFill>
                    <a:sysClr val="windowText" lastClr="000000"/>
                  </a:solidFill>
                  <a:latin typeface="Cambria Math"/>
                </a:rPr>
                <a:t>█(</a:t>
              </a:r>
              <a:r>
                <a:rPr lang="id-ID" sz="1100" b="0" i="0">
                  <a:solidFill>
                    <a:sysClr val="windowText" lastClr="000000"/>
                  </a:solidFill>
                  <a:latin typeface="Cambria Math" panose="02040503050406030204" pitchFamily="18" charset="0"/>
                </a:rPr>
                <a:t>𝐽𝑢𝑚𝑙𝑎ℎ </a:t>
              </a:r>
              <a:r>
                <a:rPr lang="id-ID" sz="1100" b="0" i="0">
                  <a:solidFill>
                    <a:sysClr val="windowText" lastClr="000000"/>
                  </a:solidFill>
                  <a:latin typeface="Cambria Math"/>
                </a:rPr>
                <a:t>𝑘𝑒𝑡𝑒𝑟𝑠𝑒𝑑𝑖𝑎𝑎𝑛 𝑑𝑎𝑡𝑎 𝑡𝑒𝑟𝑝𝑖𝑙𝑎ℎ 𝑔𝑒𝑛𝑑𝑒𝑟 𝑑𝑎𝑛 𝑎𝑛𝑎𝑘@)</a:t>
              </a:r>
              <a:r>
                <a:rPr lang="en-US" sz="1100" b="0" i="0">
                  <a:solidFill>
                    <a:sysClr val="windowText" lastClr="000000"/>
                  </a:solidFill>
                  <a:latin typeface="Cambria Math"/>
                </a:rPr>
                <a:t>/</a:t>
              </a:r>
              <a:r>
                <a:rPr lang="id-ID" sz="1100" b="0" i="0">
                  <a:solidFill>
                    <a:sysClr val="windowText" lastClr="000000"/>
                  </a:solidFill>
                  <a:latin typeface="Cambria Math"/>
                </a:rPr>
                <a:t>𝑡𝑒𝑟𝑔𝑒𝑡</a:t>
              </a:r>
              <a:r>
                <a:rPr lang="en-US" sz="1100" i="1">
                  <a:solidFill>
                    <a:sysClr val="windowText" lastClr="000000"/>
                  </a:solidFill>
                </a:rPr>
                <a:t>  X 100 % </a:t>
              </a:r>
            </a:p>
          </xdr:txBody>
        </xdr:sp>
      </mc:Fallback>
    </mc:AlternateContent>
    <xdr:clientData/>
  </xdr:oneCellAnchor>
  <xdr:oneCellAnchor>
    <xdr:from>
      <xdr:col>4</xdr:col>
      <xdr:colOff>103187</xdr:colOff>
      <xdr:row>112</xdr:row>
      <xdr:rowOff>150813</xdr:rowOff>
    </xdr:from>
    <xdr:ext cx="3695700" cy="364613"/>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xmlns="" id="{00000000-0008-0000-0800-000021000000}"/>
                </a:ext>
              </a:extLst>
            </xdr:cNvPr>
            <xdr:cNvSpPr txBox="1"/>
          </xdr:nvSpPr>
          <xdr:spPr>
            <a:xfrm>
              <a:off x="8223250" y="65936813"/>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𝑃𝑃𝑀</m:t>
                      </m:r>
                      <m:r>
                        <a:rPr lang="en-US" sz="1100" b="0" i="1">
                          <a:solidFill>
                            <a:sysClr val="windowText" lastClr="000000"/>
                          </a:solidFill>
                          <a:latin typeface="Cambria Math"/>
                        </a:rPr>
                        <m:t> </m:t>
                      </m:r>
                      <m:r>
                        <a:rPr lang="en-US" sz="1100" b="0" i="1">
                          <a:solidFill>
                            <a:sysClr val="windowText" lastClr="000000"/>
                          </a:solidFill>
                          <a:latin typeface="Cambria Math"/>
                        </a:rPr>
                        <m:t>𝑝𝑒𝑠𝑒𝑟𝑡𝑎</m:t>
                      </m:r>
                      <m:r>
                        <a:rPr lang="en-US" sz="1100" b="0" i="1">
                          <a:solidFill>
                            <a:sysClr val="windowText" lastClr="000000"/>
                          </a:solidFill>
                          <a:latin typeface="Cambria Math"/>
                        </a:rPr>
                        <m:t> </m:t>
                      </m:r>
                      <m:r>
                        <a:rPr lang="en-US" sz="1100" b="0" i="1">
                          <a:solidFill>
                            <a:sysClr val="windowText" lastClr="000000"/>
                          </a:solidFill>
                          <a:latin typeface="Cambria Math"/>
                        </a:rPr>
                        <m:t>𝐾𝐵</m:t>
                      </m:r>
                      <m:r>
                        <a:rPr lang="en-US" sz="1100" b="0" i="1">
                          <a:solidFill>
                            <a:sysClr val="windowText" lastClr="000000"/>
                          </a:solidFill>
                          <a:latin typeface="Cambria Math"/>
                        </a:rPr>
                        <m:t> </m:t>
                      </m:r>
                      <m:r>
                        <a:rPr lang="en-US" sz="1100" b="0" i="1">
                          <a:solidFill>
                            <a:sysClr val="windowText" lastClr="000000"/>
                          </a:solidFill>
                          <a:latin typeface="Cambria Math"/>
                        </a:rPr>
                        <m:t>𝑎𝑘𝑡𝑖𝑓</m:t>
                      </m:r>
                    </m:num>
                    <m:den>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𝑃𝑃𝑀</m:t>
                      </m:r>
                      <m:r>
                        <a:rPr lang="en-US" sz="1100" b="0" i="1">
                          <a:solidFill>
                            <a:sysClr val="windowText" lastClr="000000"/>
                          </a:solidFill>
                          <a:latin typeface="Cambria Math"/>
                        </a:rPr>
                        <m:t> </m:t>
                      </m:r>
                      <m:r>
                        <a:rPr lang="en-US" sz="1100" b="0" i="1">
                          <a:solidFill>
                            <a:sysClr val="windowText" lastClr="000000"/>
                          </a:solidFill>
                          <a:latin typeface="Cambria Math"/>
                        </a:rPr>
                        <m:t>𝑝𝑒𝑠𝑒𝑟𝑡𝑎</m:t>
                      </m:r>
                      <m:r>
                        <a:rPr lang="en-US" sz="1100" b="0" i="1">
                          <a:solidFill>
                            <a:sysClr val="windowText" lastClr="000000"/>
                          </a:solidFill>
                          <a:latin typeface="Cambria Math"/>
                        </a:rPr>
                        <m:t> </m:t>
                      </m:r>
                      <m:r>
                        <a:rPr lang="en-US" sz="1100" b="0" i="1">
                          <a:solidFill>
                            <a:sysClr val="windowText" lastClr="000000"/>
                          </a:solidFill>
                          <a:latin typeface="Cambria Math"/>
                        </a:rPr>
                        <m:t>𝐾𝐵</m:t>
                      </m:r>
                    </m:den>
                  </m:f>
                </m:oMath>
              </a14:m>
              <a:r>
                <a:rPr lang="en-US" sz="1100" i="1">
                  <a:solidFill>
                    <a:sysClr val="windowText" lastClr="000000"/>
                  </a:solidFill>
                </a:rPr>
                <a:t>  X 100 % </a:t>
              </a:r>
            </a:p>
          </xdr:txBody>
        </xdr:sp>
      </mc:Choice>
      <mc:Fallback xmlns="">
        <xdr:sp macro="" textlink="">
          <xdr:nvSpPr>
            <xdr:cNvPr id="35" name="TextBox 34">
              <a:extLst>
                <a:ext uri="{FF2B5EF4-FFF2-40B4-BE49-F238E27FC236}">
                  <a16:creationId xmlns="" xmlns:a16="http://schemas.microsoft.com/office/drawing/2014/main" xmlns:a14="http://schemas.microsoft.com/office/drawing/2010/main" id="{00000000-0008-0000-0800-000021000000}"/>
                </a:ext>
              </a:extLst>
            </xdr:cNvPr>
            <xdr:cNvSpPr txBox="1"/>
          </xdr:nvSpPr>
          <xdr:spPr>
            <a:xfrm>
              <a:off x="8223250" y="65936813"/>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𝑃𝑃𝑀 𝑝𝑒𝑠𝑒𝑟𝑡𝑎 𝐾𝐵 𝑎𝑘𝑡𝑖𝑓)/(𝐽𝑢𝑚𝑙𝑎ℎ 𝑃𝑃𝑀 𝑝𝑒𝑠𝑒𝑟𝑡𝑎 𝐾𝐵)</a:t>
              </a:r>
              <a:r>
                <a:rPr lang="en-US" sz="1100" i="1">
                  <a:solidFill>
                    <a:sysClr val="windowText" lastClr="000000"/>
                  </a:solidFill>
                </a:rPr>
                <a:t>  X 100 % </a:t>
              </a:r>
            </a:p>
          </xdr:txBody>
        </xdr:sp>
      </mc:Fallback>
    </mc:AlternateContent>
    <xdr:clientData/>
  </xdr:oneCellAnchor>
  <xdr:oneCellAnchor>
    <xdr:from>
      <xdr:col>4</xdr:col>
      <xdr:colOff>42863</xdr:colOff>
      <xdr:row>107</xdr:row>
      <xdr:rowOff>96837</xdr:rowOff>
    </xdr:from>
    <xdr:ext cx="3695700" cy="364613"/>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xmlns="" id="{00000000-0008-0000-0800-000021000000}"/>
                </a:ext>
              </a:extLst>
            </xdr:cNvPr>
            <xdr:cNvSpPr txBox="1"/>
          </xdr:nvSpPr>
          <xdr:spPr>
            <a:xfrm>
              <a:off x="10113963" y="62409387"/>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𝑃𝑃𝑀</m:t>
                      </m:r>
                      <m:r>
                        <a:rPr lang="en-US" sz="1100" b="0" i="1">
                          <a:solidFill>
                            <a:sysClr val="windowText" lastClr="000000"/>
                          </a:solidFill>
                          <a:latin typeface="Cambria Math"/>
                        </a:rPr>
                        <m:t> </m:t>
                      </m:r>
                      <m:r>
                        <a:rPr lang="en-US" sz="1100" b="0" i="1">
                          <a:solidFill>
                            <a:sysClr val="windowText" lastClr="000000"/>
                          </a:solidFill>
                          <a:latin typeface="Cambria Math"/>
                        </a:rPr>
                        <m:t>𝑝𝑒𝑠𝑒𝑟𝑡𝑎</m:t>
                      </m:r>
                      <m:r>
                        <a:rPr lang="en-US" sz="1100" b="0" i="1">
                          <a:solidFill>
                            <a:sysClr val="windowText" lastClr="000000"/>
                          </a:solidFill>
                          <a:latin typeface="Cambria Math"/>
                        </a:rPr>
                        <m:t> </m:t>
                      </m:r>
                      <m:r>
                        <a:rPr lang="en-US" sz="1100" b="0" i="1">
                          <a:solidFill>
                            <a:sysClr val="windowText" lastClr="000000"/>
                          </a:solidFill>
                          <a:latin typeface="Cambria Math"/>
                        </a:rPr>
                        <m:t>𝐾𝐵</m:t>
                      </m:r>
                      <m:r>
                        <a:rPr lang="en-US" sz="1100" b="0" i="1">
                          <a:solidFill>
                            <a:sysClr val="windowText" lastClr="000000"/>
                          </a:solidFill>
                          <a:latin typeface="Cambria Math"/>
                        </a:rPr>
                        <m:t> </m:t>
                      </m:r>
                      <m:r>
                        <a:rPr lang="en-US" sz="1100" b="0" i="1">
                          <a:solidFill>
                            <a:sysClr val="windowText" lastClr="000000"/>
                          </a:solidFill>
                          <a:latin typeface="Cambria Math"/>
                        </a:rPr>
                        <m:t>𝑎𝑘𝑡𝑖𝑓</m:t>
                      </m:r>
                    </m:num>
                    <m:den>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en-US" sz="1100" b="0" i="1">
                          <a:solidFill>
                            <a:sysClr val="windowText" lastClr="000000"/>
                          </a:solidFill>
                          <a:latin typeface="Cambria Math"/>
                        </a:rPr>
                        <m:t>𝑃𝑃𝑀</m:t>
                      </m:r>
                      <m:r>
                        <a:rPr lang="en-US" sz="1100" b="0" i="1">
                          <a:solidFill>
                            <a:sysClr val="windowText" lastClr="000000"/>
                          </a:solidFill>
                          <a:latin typeface="Cambria Math"/>
                        </a:rPr>
                        <m:t> </m:t>
                      </m:r>
                      <m:r>
                        <a:rPr lang="en-US" sz="1100" b="0" i="1">
                          <a:solidFill>
                            <a:sysClr val="windowText" lastClr="000000"/>
                          </a:solidFill>
                          <a:latin typeface="Cambria Math"/>
                        </a:rPr>
                        <m:t>𝑝𝑒𝑠𝑒𝑟𝑡𝑎</m:t>
                      </m:r>
                      <m:r>
                        <a:rPr lang="en-US" sz="1100" b="0" i="1">
                          <a:solidFill>
                            <a:sysClr val="windowText" lastClr="000000"/>
                          </a:solidFill>
                          <a:latin typeface="Cambria Math"/>
                        </a:rPr>
                        <m:t> </m:t>
                      </m:r>
                      <m:r>
                        <a:rPr lang="en-US" sz="1100" b="0" i="1">
                          <a:solidFill>
                            <a:sysClr val="windowText" lastClr="000000"/>
                          </a:solidFill>
                          <a:latin typeface="Cambria Math"/>
                        </a:rPr>
                        <m:t>𝐾𝐵</m:t>
                      </m:r>
                    </m:den>
                  </m:f>
                </m:oMath>
              </a14:m>
              <a:r>
                <a:rPr lang="en-US" sz="1100" i="1">
                  <a:solidFill>
                    <a:sysClr val="windowText" lastClr="000000"/>
                  </a:solidFill>
                </a:rPr>
                <a:t>  X 100 % </a:t>
              </a:r>
            </a:p>
          </xdr:txBody>
        </xdr:sp>
      </mc:Choice>
      <mc:Fallback xmlns="">
        <xdr:sp macro="" textlink="">
          <xdr:nvSpPr>
            <xdr:cNvPr id="37" name="TextBox 36">
              <a:extLst>
                <a:ext uri="{FF2B5EF4-FFF2-40B4-BE49-F238E27FC236}">
                  <a16:creationId xmlns="" xmlns:a16="http://schemas.microsoft.com/office/drawing/2014/main" xmlns:a14="http://schemas.microsoft.com/office/drawing/2010/main" id="{00000000-0008-0000-0800-000021000000}"/>
                </a:ext>
              </a:extLst>
            </xdr:cNvPr>
            <xdr:cNvSpPr txBox="1"/>
          </xdr:nvSpPr>
          <xdr:spPr>
            <a:xfrm>
              <a:off x="10113963" y="62409387"/>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𝑃𝑃𝑀 𝑝𝑒𝑠𝑒𝑟𝑡𝑎 𝐾𝐵 𝑎𝑘𝑡𝑖𝑓)/(𝐽𝑢𝑚𝑙𝑎ℎ 𝑃𝑃𝑀 𝑝𝑒𝑠𝑒𝑟𝑡𝑎 𝐾𝐵)</a:t>
              </a:r>
              <a:r>
                <a:rPr lang="en-US" sz="1100" i="1">
                  <a:solidFill>
                    <a:sysClr val="windowText" lastClr="000000"/>
                  </a:solidFill>
                </a:rPr>
                <a:t>  X 100 % </a:t>
              </a:r>
            </a:p>
          </xdr:txBody>
        </xdr:sp>
      </mc:Fallback>
    </mc:AlternateContent>
    <xdr:clientData/>
  </xdr:oneCellAnchor>
  <xdr:oneCellAnchor>
    <xdr:from>
      <xdr:col>4</xdr:col>
      <xdr:colOff>0</xdr:colOff>
      <xdr:row>104</xdr:row>
      <xdr:rowOff>0</xdr:rowOff>
    </xdr:from>
    <xdr:ext cx="3695700" cy="364613"/>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xmlns="" id="{00000000-0008-0000-0800-000021000000}"/>
                </a:ext>
              </a:extLst>
            </xdr:cNvPr>
            <xdr:cNvSpPr txBox="1"/>
          </xdr:nvSpPr>
          <xdr:spPr>
            <a:xfrm>
              <a:off x="8120063" y="61007625"/>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m:t>
                      </m:r>
                      <m:r>
                        <a:rPr lang="id-ID" sz="1100" b="0" i="1">
                          <a:solidFill>
                            <a:sysClr val="windowText" lastClr="000000"/>
                          </a:solidFill>
                          <a:latin typeface="Cambria Math"/>
                        </a:rPr>
                        <m:t>h</m:t>
                      </m:r>
                      <m:r>
                        <a:rPr lang="id-ID" sz="1100" b="0" i="1">
                          <a:solidFill>
                            <a:sysClr val="windowText" lastClr="000000"/>
                          </a:solidFill>
                          <a:latin typeface="Cambria Math"/>
                        </a:rPr>
                        <m:t> </m:t>
                      </m:r>
                      <m:r>
                        <a:rPr lang="id-ID" sz="1100" b="0" i="1">
                          <a:solidFill>
                            <a:sysClr val="windowText" lastClr="000000"/>
                          </a:solidFill>
                          <a:latin typeface="Cambria Math"/>
                        </a:rPr>
                        <m:t>𝑝𝑒𝑛𝑑𝑎𝑦𝑎𝑔𝑢𝑛𝑎𝑎𝑛</m:t>
                      </m:r>
                      <m:r>
                        <a:rPr lang="id-ID" sz="1100" b="0" i="1">
                          <a:solidFill>
                            <a:sysClr val="windowText" lastClr="000000"/>
                          </a:solidFill>
                          <a:latin typeface="Cambria Math"/>
                        </a:rPr>
                        <m:t> </m:t>
                      </m:r>
                      <m:r>
                        <a:rPr lang="id-ID" sz="1100" b="0" i="1">
                          <a:solidFill>
                            <a:sysClr val="windowText" lastClr="000000"/>
                          </a:solidFill>
                          <a:latin typeface="Cambria Math"/>
                        </a:rPr>
                        <m:t>𝑝𝑒𝑛𝑦𝑢𝑙𝑢h</m:t>
                      </m:r>
                      <m:r>
                        <a:rPr lang="id-ID" sz="1100" b="0" i="1">
                          <a:solidFill>
                            <a:sysClr val="windowText" lastClr="000000"/>
                          </a:solidFill>
                          <a:latin typeface="Cambria Math"/>
                        </a:rPr>
                        <m:t> </m:t>
                      </m:r>
                      <m:r>
                        <a:rPr lang="id-ID" sz="1100" b="0" i="1">
                          <a:solidFill>
                            <a:sysClr val="windowText" lastClr="000000"/>
                          </a:solidFill>
                          <a:latin typeface="Cambria Math"/>
                        </a:rPr>
                        <m:t>𝐾𝐵</m:t>
                      </m:r>
                      <m:r>
                        <a:rPr lang="id-ID" sz="1100" b="0" i="1">
                          <a:solidFill>
                            <a:sysClr val="windowText" lastClr="000000"/>
                          </a:solidFill>
                          <a:latin typeface="Cambria Math"/>
                        </a:rPr>
                        <m:t> </m:t>
                      </m:r>
                      <m:r>
                        <a:rPr lang="id-ID" sz="1100" b="0" i="1">
                          <a:solidFill>
                            <a:sysClr val="windowText" lastClr="000000"/>
                          </a:solidFill>
                          <a:latin typeface="Cambria Math"/>
                        </a:rPr>
                        <m:t>𝑑𝑎𝑛</m:t>
                      </m:r>
                      <m:r>
                        <a:rPr lang="id-ID" sz="1100" b="0" i="1">
                          <a:solidFill>
                            <a:sysClr val="windowText" lastClr="000000"/>
                          </a:solidFill>
                          <a:latin typeface="Cambria Math"/>
                        </a:rPr>
                        <m:t> </m:t>
                      </m:r>
                      <m:r>
                        <a:rPr lang="id-ID" sz="1100" b="0" i="1">
                          <a:solidFill>
                            <a:sysClr val="windowText" lastClr="000000"/>
                          </a:solidFill>
                          <a:latin typeface="Cambria Math"/>
                        </a:rPr>
                        <m:t>𝑃𝐿𝐾𝐵</m:t>
                      </m:r>
                      <m:r>
                        <a:rPr lang="id-ID" sz="1100" b="0" i="1">
                          <a:solidFill>
                            <a:sysClr val="windowText" lastClr="000000"/>
                          </a:solidFill>
                          <a:latin typeface="Cambria Math"/>
                        </a:rPr>
                        <m:t> </m:t>
                      </m:r>
                    </m:num>
                    <m:den>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𝑡𝑒𝑛𝑎𝑛𝑔𝑎</m:t>
                      </m:r>
                      <m:r>
                        <a:rPr lang="id-ID" sz="1100" b="0" i="1">
                          <a:solidFill>
                            <a:sysClr val="windowText" lastClr="000000"/>
                          </a:solidFill>
                          <a:latin typeface="Cambria Math"/>
                        </a:rPr>
                        <m:t> </m:t>
                      </m:r>
                      <m:r>
                        <a:rPr lang="id-ID" sz="1100" b="0" i="1">
                          <a:solidFill>
                            <a:sysClr val="windowText" lastClr="000000"/>
                          </a:solidFill>
                          <a:latin typeface="Cambria Math"/>
                        </a:rPr>
                        <m:t>𝑝𝑒𝑛𝑦𝑢𝑙𝑢h</m:t>
                      </m:r>
                      <m:r>
                        <a:rPr lang="id-ID" sz="1100" b="0" i="1">
                          <a:solidFill>
                            <a:sysClr val="windowText" lastClr="000000"/>
                          </a:solidFill>
                          <a:latin typeface="Cambria Math"/>
                        </a:rPr>
                        <m:t> </m:t>
                      </m:r>
                      <m:r>
                        <a:rPr lang="id-ID" sz="1100" b="0" i="1">
                          <a:solidFill>
                            <a:sysClr val="windowText" lastClr="000000"/>
                          </a:solidFill>
                          <a:latin typeface="Cambria Math"/>
                        </a:rPr>
                        <m:t>𝐾𝐵</m:t>
                      </m:r>
                      <m:r>
                        <a:rPr lang="id-ID" sz="1100" b="0" i="1">
                          <a:solidFill>
                            <a:sysClr val="windowText" lastClr="000000"/>
                          </a:solidFill>
                          <a:latin typeface="Cambria Math"/>
                        </a:rPr>
                        <m:t> </m:t>
                      </m:r>
                      <m:r>
                        <a:rPr lang="id-ID" sz="1100" b="0" i="1">
                          <a:solidFill>
                            <a:sysClr val="windowText" lastClr="000000"/>
                          </a:solidFill>
                          <a:latin typeface="Cambria Math"/>
                        </a:rPr>
                        <m:t>𝑑𝑎𝑛</m:t>
                      </m:r>
                      <m:r>
                        <a:rPr lang="id-ID" sz="1100" b="0" i="1">
                          <a:solidFill>
                            <a:sysClr val="windowText" lastClr="000000"/>
                          </a:solidFill>
                          <a:latin typeface="Cambria Math"/>
                        </a:rPr>
                        <m:t> </m:t>
                      </m:r>
                      <m:r>
                        <a:rPr lang="id-ID" sz="1100" b="0" i="1">
                          <a:solidFill>
                            <a:sysClr val="windowText" lastClr="000000"/>
                          </a:solidFill>
                          <a:latin typeface="Cambria Math"/>
                        </a:rPr>
                        <m:t>𝑃𝐿𝐾𝐵</m:t>
                      </m:r>
                      <m:r>
                        <a:rPr lang="id-ID" sz="1100" b="0" i="1">
                          <a:solidFill>
                            <a:sysClr val="windowText" lastClr="000000"/>
                          </a:solidFill>
                          <a:latin typeface="Cambria Math"/>
                        </a:rPr>
                        <m:t> </m:t>
                      </m:r>
                    </m:den>
                  </m:f>
                </m:oMath>
              </a14:m>
              <a:r>
                <a:rPr lang="en-US" sz="1100" i="1">
                  <a:solidFill>
                    <a:sysClr val="windowText" lastClr="000000"/>
                  </a:solidFill>
                </a:rPr>
                <a:t>  X 100 % </a:t>
              </a:r>
            </a:p>
          </xdr:txBody>
        </xdr:sp>
      </mc:Choice>
      <mc:Fallback xmlns="">
        <xdr:sp macro="" textlink="">
          <xdr:nvSpPr>
            <xdr:cNvPr id="39" name="TextBox 38">
              <a:extLst>
                <a:ext uri="{FF2B5EF4-FFF2-40B4-BE49-F238E27FC236}">
                  <a16:creationId xmlns="" xmlns:a16="http://schemas.microsoft.com/office/drawing/2014/main" xmlns:a14="http://schemas.microsoft.com/office/drawing/2010/main" id="{00000000-0008-0000-0800-000021000000}"/>
                </a:ext>
              </a:extLst>
            </xdr:cNvPr>
            <xdr:cNvSpPr txBox="1"/>
          </xdr:nvSpPr>
          <xdr:spPr>
            <a:xfrm>
              <a:off x="8120063" y="61007625"/>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a:t>
              </a:r>
              <a:r>
                <a:rPr lang="id-ID" sz="1100" b="0" i="0">
                  <a:solidFill>
                    <a:sysClr val="windowText" lastClr="000000"/>
                  </a:solidFill>
                  <a:latin typeface="Cambria Math"/>
                </a:rPr>
                <a:t>ℎ 𝑝𝑒𝑛𝑑𝑎𝑦𝑎𝑔𝑢𝑛𝑎𝑎𝑛 𝑝𝑒𝑛𝑦𝑢𝑙𝑢ℎ 𝐾𝐵 𝑑𝑎𝑛 𝑃𝐿𝐾𝐵 </a:t>
              </a:r>
              <a:r>
                <a:rPr lang="en-US" sz="1100" b="0" i="0">
                  <a:solidFill>
                    <a:sysClr val="windowText" lastClr="000000"/>
                  </a:solidFill>
                  <a:latin typeface="Cambria Math"/>
                </a:rPr>
                <a:t>)/(𝐽𝑢𝑚𝑙𝑎ℎ </a:t>
              </a:r>
              <a:r>
                <a:rPr lang="id-ID" sz="1100" b="0" i="0">
                  <a:solidFill>
                    <a:sysClr val="windowText" lastClr="000000"/>
                  </a:solidFill>
                  <a:latin typeface="Cambria Math"/>
                </a:rPr>
                <a:t>𝑡𝑒𝑛𝑎𝑛𝑔𝑎 𝑝𝑒𝑛𝑦𝑢𝑙𝑢ℎ 𝐾𝐵 𝑑𝑎𝑛 𝑃𝐿𝐾𝐵 </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0</xdr:colOff>
      <xdr:row>98</xdr:row>
      <xdr:rowOff>0</xdr:rowOff>
    </xdr:from>
    <xdr:ext cx="3695700" cy="364613"/>
    <mc:AlternateContent xmlns:mc="http://schemas.openxmlformats.org/markup-compatibility/2006" xmlns:a14="http://schemas.microsoft.com/office/drawing/2010/main">
      <mc:Choice Requires="a14">
        <xdr:sp macro="" textlink="">
          <xdr:nvSpPr>
            <xdr:cNvPr id="41" name="TextBox 40">
              <a:extLst>
                <a:ext uri="{FF2B5EF4-FFF2-40B4-BE49-F238E27FC236}">
                  <a16:creationId xmlns:a16="http://schemas.microsoft.com/office/drawing/2014/main" xmlns="" id="{00000000-0008-0000-0800-00001C000000}"/>
                </a:ext>
              </a:extLst>
            </xdr:cNvPr>
            <xdr:cNvSpPr txBox="1"/>
          </xdr:nvSpPr>
          <xdr:spPr>
            <a:xfrm>
              <a:off x="8120063" y="56602313"/>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𝐶𝑎𝑝𝑎𝑖𝑎𝑛</m:t>
                      </m:r>
                      <m:r>
                        <a:rPr lang="en-US" sz="1100" b="0" i="1">
                          <a:solidFill>
                            <a:sysClr val="windowText" lastClr="000000"/>
                          </a:solidFill>
                          <a:latin typeface="Cambria Math"/>
                        </a:rPr>
                        <m:t> </m:t>
                      </m:r>
                      <m:r>
                        <a:rPr lang="en-US" sz="1100" b="0" i="1">
                          <a:solidFill>
                            <a:sysClr val="windowText" lastClr="000000"/>
                          </a:solidFill>
                          <a:latin typeface="Cambria Math"/>
                        </a:rPr>
                        <m:t>𝑝𝑒𝑛𝑦𝑢𝑙𝑢h𝑎𝑛</m:t>
                      </m:r>
                      <m:r>
                        <a:rPr lang="en-US" sz="1100" b="0" i="1">
                          <a:solidFill>
                            <a:sysClr val="windowText" lastClr="000000"/>
                          </a:solidFill>
                          <a:latin typeface="Cambria Math"/>
                        </a:rPr>
                        <m:t> </m:t>
                      </m:r>
                      <m:r>
                        <a:rPr lang="en-US" sz="1100" b="0" i="1">
                          <a:solidFill>
                            <a:sysClr val="windowText" lastClr="000000"/>
                          </a:solidFill>
                          <a:latin typeface="Cambria Math"/>
                        </a:rPr>
                        <m:t>𝑏𝑎𝑛𝑔𝑔𝑎</m:t>
                      </m:r>
                      <m:r>
                        <a:rPr lang="en-US" sz="1100" b="0" i="1">
                          <a:solidFill>
                            <a:sysClr val="windowText" lastClr="000000"/>
                          </a:solidFill>
                          <a:latin typeface="Cambria Math"/>
                        </a:rPr>
                        <m:t> </m:t>
                      </m:r>
                      <m:r>
                        <a:rPr lang="en-US" sz="1100" b="0" i="1">
                          <a:solidFill>
                            <a:sysClr val="windowText" lastClr="000000"/>
                          </a:solidFill>
                          <a:latin typeface="Cambria Math"/>
                        </a:rPr>
                        <m:t>𝑘𝑒𝑛𝑐𝑎𝑛𝑎</m:t>
                      </m:r>
                    </m:num>
                    <m:den>
                      <m:r>
                        <a:rPr lang="en-US" sz="1100" b="0" i="1">
                          <a:solidFill>
                            <a:sysClr val="windowText" lastClr="000000"/>
                          </a:solidFill>
                          <a:latin typeface="Cambria Math"/>
                        </a:rPr>
                        <m:t>𝐵𝑎𝑛𝑔𝑔𝑎</m:t>
                      </m:r>
                      <m:r>
                        <a:rPr lang="en-US" sz="1100" b="0" i="1">
                          <a:solidFill>
                            <a:sysClr val="windowText" lastClr="000000"/>
                          </a:solidFill>
                          <a:latin typeface="Cambria Math"/>
                        </a:rPr>
                        <m:t> </m:t>
                      </m:r>
                      <m:r>
                        <a:rPr lang="en-US" sz="1100" b="0" i="1">
                          <a:solidFill>
                            <a:sysClr val="windowText" lastClr="000000"/>
                          </a:solidFill>
                          <a:latin typeface="Cambria Math"/>
                        </a:rPr>
                        <m:t>𝐾𝑒𝑛𝑐𝑎𝑛𝑎</m:t>
                      </m:r>
                    </m:den>
                  </m:f>
                </m:oMath>
              </a14:m>
              <a:r>
                <a:rPr lang="en-US" sz="1100" i="1">
                  <a:solidFill>
                    <a:sysClr val="windowText" lastClr="000000"/>
                  </a:solidFill>
                </a:rPr>
                <a:t>  X 100 % </a:t>
              </a:r>
            </a:p>
          </xdr:txBody>
        </xdr:sp>
      </mc:Choice>
      <mc:Fallback xmlns="">
        <xdr:sp macro="" textlink="">
          <xdr:nvSpPr>
            <xdr:cNvPr id="41" name="TextBox 40">
              <a:extLst>
                <a:ext uri="{FF2B5EF4-FFF2-40B4-BE49-F238E27FC236}">
                  <a16:creationId xmlns="" xmlns:a16="http://schemas.microsoft.com/office/drawing/2014/main" xmlns:a14="http://schemas.microsoft.com/office/drawing/2010/main" id="{00000000-0008-0000-0800-00001C000000}"/>
                </a:ext>
              </a:extLst>
            </xdr:cNvPr>
            <xdr:cNvSpPr txBox="1"/>
          </xdr:nvSpPr>
          <xdr:spPr>
            <a:xfrm>
              <a:off x="8120063" y="56602313"/>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𝐶𝑎𝑝𝑎𝑖𝑎𝑛 𝑝𝑒𝑛𝑦𝑢𝑙𝑢ℎ𝑎𝑛 𝑏𝑎𝑛𝑔𝑔𝑎 𝑘𝑒𝑛𝑐𝑎𝑛𝑎)/(𝐵𝑎𝑛𝑔𝑔𝑎 𝐾𝑒𝑛𝑐𝑎𝑛𝑎)</a:t>
              </a:r>
              <a:r>
                <a:rPr lang="en-US" sz="1100" i="1">
                  <a:solidFill>
                    <a:sysClr val="windowText" lastClr="000000"/>
                  </a:solidFill>
                </a:rPr>
                <a:t>  X 100 % </a:t>
              </a:r>
            </a:p>
          </xdr:txBody>
        </xdr:sp>
      </mc:Fallback>
    </mc:AlternateContent>
    <xdr:clientData/>
  </xdr:oneCellAnchor>
  <xdr:oneCellAnchor>
    <xdr:from>
      <xdr:col>4</xdr:col>
      <xdr:colOff>0</xdr:colOff>
      <xdr:row>64</xdr:row>
      <xdr:rowOff>0</xdr:rowOff>
    </xdr:from>
    <xdr:ext cx="4358640" cy="706438"/>
    <mc:AlternateContent xmlns:mc="http://schemas.openxmlformats.org/markup-compatibility/2006" xmlns:a14="http://schemas.microsoft.com/office/drawing/2010/main">
      <mc:Choice Requires="a14">
        <xdr:sp macro="" textlink="">
          <xdr:nvSpPr>
            <xdr:cNvPr id="42" name="TextBox 41">
              <a:extLst>
                <a:ext uri="{FF2B5EF4-FFF2-40B4-BE49-F238E27FC236}">
                  <a16:creationId xmlns="" xmlns:a16="http://schemas.microsoft.com/office/drawing/2014/main" id="{797C3D36-248B-4FDA-9461-0C7748DD56F4}"/>
                </a:ext>
              </a:extLst>
            </xdr:cNvPr>
            <xdr:cNvSpPr txBox="1"/>
          </xdr:nvSpPr>
          <xdr:spPr>
            <a:xfrm>
              <a:off x="8120063" y="35385375"/>
              <a:ext cx="4358640" cy="706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eqArr>
                        <m:eqArrPr>
                          <m:ctrlPr>
                            <a:rPr lang="en-US" sz="1100" b="0" i="1">
                              <a:solidFill>
                                <a:sysClr val="windowText" lastClr="000000"/>
                              </a:solidFill>
                              <a:latin typeface="Cambria Math"/>
                            </a:rPr>
                          </m:ctrlPr>
                        </m:eqArrPr>
                        <m:e>
                          <m:r>
                            <a:rPr lang="id-ID" sz="1100" b="0" i="1">
                              <a:solidFill>
                                <a:sysClr val="windowText" lastClr="000000"/>
                              </a:solidFill>
                              <a:latin typeface="Cambria Math" panose="02040503050406030204" pitchFamily="18" charset="0"/>
                            </a:rPr>
                            <m:t>𝐽𝑢𝑚𝑙𝑎h</m:t>
                          </m:r>
                          <m:r>
                            <a:rPr lang="id-ID" sz="1100" b="0" i="1">
                              <a:solidFill>
                                <a:sysClr val="windowText" lastClr="000000"/>
                              </a:solidFill>
                              <a:latin typeface="Cambria Math" panose="02040503050406030204" pitchFamily="18" charset="0"/>
                            </a:rPr>
                            <m:t> </m:t>
                          </m:r>
                          <m:r>
                            <a:rPr lang="id-ID" sz="1100" b="0" i="1">
                              <a:solidFill>
                                <a:sysClr val="windowText" lastClr="000000"/>
                              </a:solidFill>
                              <a:latin typeface="Cambria Math"/>
                            </a:rPr>
                            <m:t>𝑝𝑒𝑛𝑔𝑢𝑎𝑡𝑎𝑛</m:t>
                          </m:r>
                          <m:r>
                            <a:rPr lang="id-ID" sz="1100" b="0" i="1">
                              <a:solidFill>
                                <a:sysClr val="windowText" lastClr="000000"/>
                              </a:solidFill>
                              <a:latin typeface="Cambria Math"/>
                            </a:rPr>
                            <m:t> </m:t>
                          </m:r>
                          <m:r>
                            <a:rPr lang="id-ID" sz="1100" b="0" i="1">
                              <a:solidFill>
                                <a:sysClr val="windowText" lastClr="000000"/>
                              </a:solidFill>
                              <a:latin typeface="Cambria Math"/>
                            </a:rPr>
                            <m:t>𝑑𝑎𝑛</m:t>
                          </m:r>
                          <m:r>
                            <a:rPr lang="id-ID" sz="1100" b="0" i="1">
                              <a:solidFill>
                                <a:sysClr val="windowText" lastClr="000000"/>
                              </a:solidFill>
                              <a:latin typeface="Cambria Math"/>
                            </a:rPr>
                            <m:t> </m:t>
                          </m:r>
                          <m:r>
                            <a:rPr lang="id-ID" sz="1100" b="0" i="1">
                              <a:solidFill>
                                <a:sysClr val="windowText" lastClr="000000"/>
                              </a:solidFill>
                              <a:latin typeface="Cambria Math"/>
                            </a:rPr>
                            <m:t>𝑝𝑒𝑛𝑔𝑒𝑚𝑏𝑎𝑛𝑔𝑎𝑛</m:t>
                          </m:r>
                          <m:r>
                            <a:rPr lang="id-ID" sz="1100" b="0" i="1">
                              <a:solidFill>
                                <a:sysClr val="windowText" lastClr="000000"/>
                              </a:solidFill>
                              <a:latin typeface="Cambria Math"/>
                            </a:rPr>
                            <m:t> </m:t>
                          </m:r>
                          <m:r>
                            <a:rPr lang="id-ID" sz="1100" b="0" i="1">
                              <a:solidFill>
                                <a:sysClr val="windowText" lastClr="000000"/>
                              </a:solidFill>
                              <a:latin typeface="Cambria Math"/>
                            </a:rPr>
                            <m:t>𝑝𝑒𝑛𝑦𝑒𝑑𝑖𝑎</m:t>
                          </m:r>
                          <m:r>
                            <a:rPr lang="id-ID" sz="1100" b="0" i="1">
                              <a:solidFill>
                                <a:sysClr val="windowText" lastClr="000000"/>
                              </a:solidFill>
                              <a:latin typeface="Cambria Math"/>
                            </a:rPr>
                            <m:t> </m:t>
                          </m:r>
                          <m:r>
                            <a:rPr lang="id-ID" sz="1100" b="0" i="1">
                              <a:solidFill>
                                <a:sysClr val="windowText" lastClr="000000"/>
                              </a:solidFill>
                              <a:latin typeface="Cambria Math"/>
                            </a:rPr>
                            <m:t>𝑙𝑎𝑦𝑎𝑛𝑎𝑛</m:t>
                          </m:r>
                          <m:r>
                            <a:rPr lang="id-ID" sz="1100" b="0" i="1">
                              <a:solidFill>
                                <a:sysClr val="windowText" lastClr="000000"/>
                              </a:solidFill>
                              <a:latin typeface="Cambria Math"/>
                            </a:rPr>
                            <m:t> </m:t>
                          </m:r>
                        </m:e>
                        <m:e>
                          <m:r>
                            <a:rPr lang="id-ID" sz="1100" b="0" i="1">
                              <a:solidFill>
                                <a:sysClr val="windowText" lastClr="000000"/>
                              </a:solidFill>
                              <a:latin typeface="Cambria Math"/>
                            </a:rPr>
                            <m:t>𝑝𝑒𝑛𝑖𝑛𝑔𝑘𝑎𝑡𝑎𝑛</m:t>
                          </m:r>
                          <m:r>
                            <a:rPr lang="id-ID" sz="1100" b="0" i="1">
                              <a:solidFill>
                                <a:sysClr val="windowText" lastClr="000000"/>
                              </a:solidFill>
                              <a:latin typeface="Cambria Math"/>
                            </a:rPr>
                            <m:t> </m:t>
                          </m:r>
                          <m:r>
                            <a:rPr lang="id-ID" sz="1100" b="0" i="1">
                              <a:solidFill>
                                <a:sysClr val="windowText" lastClr="000000"/>
                              </a:solidFill>
                              <a:latin typeface="Cambria Math"/>
                            </a:rPr>
                            <m:t>𝑘𝑢𝑎𝑙𝑖𝑡𝑎𝑠</m:t>
                          </m:r>
                          <m:r>
                            <a:rPr lang="id-ID" sz="1100" b="0" i="1">
                              <a:solidFill>
                                <a:sysClr val="windowText" lastClr="000000"/>
                              </a:solidFill>
                              <a:latin typeface="Cambria Math"/>
                            </a:rPr>
                            <m:t> </m:t>
                          </m:r>
                          <m:r>
                            <a:rPr lang="id-ID" sz="1100" b="0" i="1">
                              <a:solidFill>
                                <a:sysClr val="windowText" lastClr="000000"/>
                              </a:solidFill>
                              <a:latin typeface="Cambria Math"/>
                            </a:rPr>
                            <m:t>𝑘𝑒𝑙𝑢𝑎𝑟𝑔𝑎</m:t>
                          </m:r>
                        </m:e>
                        <m:e/>
                      </m:eqArr>
                    </m:num>
                    <m:den>
                      <m:r>
                        <a:rPr lang="id-ID" sz="1100" b="0" i="1">
                          <a:solidFill>
                            <a:sysClr val="windowText" lastClr="000000"/>
                          </a:solidFill>
                          <a:latin typeface="Cambria Math"/>
                        </a:rPr>
                        <m:t>𝑡𝑒𝑟𝑔𝑒𝑡</m:t>
                      </m:r>
                    </m:den>
                  </m:f>
                </m:oMath>
              </a14:m>
              <a:r>
                <a:rPr lang="en-US" sz="1100" i="1">
                  <a:solidFill>
                    <a:sysClr val="windowText" lastClr="000000"/>
                  </a:solidFill>
                </a:rPr>
                <a:t>  X 100 % </a:t>
              </a:r>
            </a:p>
          </xdr:txBody>
        </xdr:sp>
      </mc:Choice>
      <mc:Fallback xmlns="">
        <xdr:sp macro="" textlink="">
          <xdr:nvSpPr>
            <xdr:cNvPr id="42" name="TextBox 41">
              <a:extLst>
                <a:ext uri="{FF2B5EF4-FFF2-40B4-BE49-F238E27FC236}">
                  <a16:creationId xmlns:a16="http://schemas.microsoft.com/office/drawing/2014/main" xmlns="" xmlns:a14="http://schemas.microsoft.com/office/drawing/2010/main" id="{797C3D36-248B-4FDA-9461-0C7748DD56F4}"/>
                </a:ext>
              </a:extLst>
            </xdr:cNvPr>
            <xdr:cNvSpPr txBox="1"/>
          </xdr:nvSpPr>
          <xdr:spPr>
            <a:xfrm>
              <a:off x="8120063" y="35385375"/>
              <a:ext cx="4358640" cy="706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a:solidFill>
                    <a:sysClr val="windowText" lastClr="000000"/>
                  </a:solidFill>
                  <a:latin typeface="Cambria Math"/>
                </a:rPr>
                <a:t>█(</a:t>
              </a:r>
              <a:r>
                <a:rPr lang="id-ID" sz="1100" b="0" i="0">
                  <a:solidFill>
                    <a:sysClr val="windowText" lastClr="000000"/>
                  </a:solidFill>
                  <a:latin typeface="Cambria Math" panose="02040503050406030204" pitchFamily="18" charset="0"/>
                </a:rPr>
                <a:t>𝐽𝑢𝑚𝑙𝑎ℎ </a:t>
              </a:r>
              <a:r>
                <a:rPr lang="id-ID" sz="1100" b="0" i="0">
                  <a:solidFill>
                    <a:sysClr val="windowText" lastClr="000000"/>
                  </a:solidFill>
                  <a:latin typeface="Cambria Math"/>
                </a:rPr>
                <a:t>𝑝𝑒𝑛𝑔𝑢𝑎𝑡𝑎𝑛 𝑑𝑎𝑛 𝑝𝑒𝑛𝑔𝑒𝑚𝑏𝑎𝑛𝑔𝑎𝑛 𝑝𝑒𝑛𝑦𝑒𝑑𝑖𝑎 𝑙𝑎𝑦𝑎𝑛𝑎𝑛 @𝑝𝑒𝑛𝑖𝑛𝑔𝑘𝑎𝑡𝑎𝑛 𝑘𝑢𝑎𝑙𝑖𝑡𝑎𝑠 𝑘𝑒𝑙𝑢𝑎𝑟𝑔𝑎@)</a:t>
              </a:r>
              <a:r>
                <a:rPr lang="en-US" sz="1100" b="0" i="0">
                  <a:solidFill>
                    <a:sysClr val="windowText" lastClr="000000"/>
                  </a:solidFill>
                  <a:latin typeface="Cambria Math"/>
                </a:rPr>
                <a:t>/</a:t>
              </a:r>
              <a:r>
                <a:rPr lang="id-ID" sz="1100" b="0" i="0">
                  <a:solidFill>
                    <a:sysClr val="windowText" lastClr="000000"/>
                  </a:solidFill>
                  <a:latin typeface="Cambria Math"/>
                </a:rPr>
                <a:t>𝑡𝑒𝑟𝑔𝑒𝑡</a:t>
              </a:r>
              <a:r>
                <a:rPr lang="en-US" sz="1100" i="1">
                  <a:solidFill>
                    <a:sysClr val="windowText" lastClr="000000"/>
                  </a:solidFill>
                </a:rPr>
                <a:t>  X 100 % </a:t>
              </a:r>
            </a:p>
          </xdr:txBody>
        </xdr:sp>
      </mc:Fallback>
    </mc:AlternateContent>
    <xdr:clientData/>
  </xdr:oneCellAnchor>
  <xdr:oneCellAnchor>
    <xdr:from>
      <xdr:col>4</xdr:col>
      <xdr:colOff>7938</xdr:colOff>
      <xdr:row>71</xdr:row>
      <xdr:rowOff>111125</xdr:rowOff>
    </xdr:from>
    <xdr:ext cx="5229225" cy="364613"/>
    <mc:AlternateContent xmlns:mc="http://schemas.openxmlformats.org/markup-compatibility/2006" xmlns:a14="http://schemas.microsoft.com/office/drawing/2010/main">
      <mc:Choice Requires="a14">
        <xdr:sp macro="" textlink="">
          <xdr:nvSpPr>
            <xdr:cNvPr id="43" name="TextBox 42">
              <a:extLst>
                <a:ext uri="{FF2B5EF4-FFF2-40B4-BE49-F238E27FC236}">
                  <a16:creationId xmlns="" xmlns:a16="http://schemas.microsoft.com/office/drawing/2014/main" id="{00000000-0008-0000-0800-000016000000}"/>
                </a:ext>
              </a:extLst>
            </xdr:cNvPr>
            <xdr:cNvSpPr txBox="1"/>
          </xdr:nvSpPr>
          <xdr:spPr>
            <a:xfrm>
              <a:off x="10080626" y="40282813"/>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𝑝𝑒𝑚𝑒𝑛𝑢h𝑎𝑛</m:t>
                      </m:r>
                      <m:r>
                        <a:rPr lang="id-ID" sz="1100" b="0" i="1">
                          <a:solidFill>
                            <a:sysClr val="windowText" lastClr="000000"/>
                          </a:solidFill>
                          <a:latin typeface="Cambria Math"/>
                        </a:rPr>
                        <m:t> </m:t>
                      </m:r>
                      <m:r>
                        <a:rPr lang="id-ID" sz="1100" b="0" i="1">
                          <a:solidFill>
                            <a:sysClr val="windowText" lastClr="000000"/>
                          </a:solidFill>
                          <a:latin typeface="Cambria Math"/>
                        </a:rPr>
                        <m:t>h𝑎𝑘</m:t>
                      </m:r>
                      <m:r>
                        <a:rPr lang="id-ID" sz="1100" b="0" i="1">
                          <a:solidFill>
                            <a:sysClr val="windowText" lastClr="000000"/>
                          </a:solidFill>
                          <a:latin typeface="Cambria Math"/>
                        </a:rPr>
                        <m:t> </m:t>
                      </m:r>
                      <m:r>
                        <a:rPr lang="id-ID" sz="1100" b="0" i="1">
                          <a:solidFill>
                            <a:sysClr val="windowText" lastClr="000000"/>
                          </a:solidFill>
                          <a:latin typeface="Cambria Math"/>
                        </a:rPr>
                        <m:t>𝑎𝑛𝑎𝑘</m:t>
                      </m:r>
                      <m:r>
                        <a:rPr lang="id-ID" sz="1100" b="0" i="1">
                          <a:solidFill>
                            <a:sysClr val="windowText" lastClr="000000"/>
                          </a:solidFill>
                          <a:latin typeface="Cambria Math"/>
                        </a:rPr>
                        <m:t> </m:t>
                      </m:r>
                      <m:r>
                        <a:rPr lang="id-ID" sz="1100" b="0" i="1">
                          <a:solidFill>
                            <a:sysClr val="windowText" lastClr="000000"/>
                          </a:solidFill>
                          <a:latin typeface="Cambria Math"/>
                        </a:rPr>
                        <m:t>𝑝𝑎𝑑𝑎</m:t>
                      </m:r>
                      <m:r>
                        <a:rPr lang="id-ID" sz="1100" b="0" i="1">
                          <a:solidFill>
                            <a:sysClr val="windowText" lastClr="000000"/>
                          </a:solidFill>
                          <a:latin typeface="Cambria Math"/>
                        </a:rPr>
                        <m:t> </m:t>
                      </m:r>
                      <m:r>
                        <a:rPr lang="id-ID" sz="1100" b="0" i="1">
                          <a:solidFill>
                            <a:sysClr val="windowText" lastClr="000000"/>
                          </a:solidFill>
                          <a:latin typeface="Cambria Math"/>
                        </a:rPr>
                        <m:t>𝑙𝑒𝑚𝑏𝑎𝑔𝑎</m:t>
                      </m:r>
                      <m:r>
                        <a:rPr lang="id-ID" sz="1100" b="0" i="1">
                          <a:solidFill>
                            <a:sysClr val="windowText" lastClr="000000"/>
                          </a:solidFill>
                          <a:latin typeface="Cambria Math"/>
                        </a:rPr>
                        <m:t> </m:t>
                      </m:r>
                      <m:r>
                        <a:rPr lang="id-ID" sz="1100" b="0" i="1">
                          <a:solidFill>
                            <a:sysClr val="windowText" lastClr="000000"/>
                          </a:solidFill>
                          <a:latin typeface="Cambria Math"/>
                        </a:rPr>
                        <m:t>𝑝𝑒𝑚𝑒𝑟𝑖𝑛𝑡𝑎h</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𝑎𝑛𝑎𝑘</m:t>
                      </m:r>
                    </m:den>
                  </m:f>
                </m:oMath>
              </a14:m>
              <a:r>
                <a:rPr lang="en-US" sz="1100" i="1">
                  <a:solidFill>
                    <a:sysClr val="windowText" lastClr="000000"/>
                  </a:solidFill>
                </a:rPr>
                <a:t>  X 100 % </a:t>
              </a:r>
            </a:p>
          </xdr:txBody>
        </xdr:sp>
      </mc:Choice>
      <mc:Fallback xmlns="">
        <xdr:sp macro="" textlink="">
          <xdr:nvSpPr>
            <xdr:cNvPr id="43" name="TextBox 42">
              <a:extLst>
                <a:ext uri="{FF2B5EF4-FFF2-40B4-BE49-F238E27FC236}">
                  <a16:creationId xmlns="" xmlns:a16="http://schemas.microsoft.com/office/drawing/2014/main" xmlns:a14="http://schemas.microsoft.com/office/drawing/2010/main" id="{00000000-0008-0000-0800-000016000000}"/>
                </a:ext>
              </a:extLst>
            </xdr:cNvPr>
            <xdr:cNvSpPr txBox="1"/>
          </xdr:nvSpPr>
          <xdr:spPr>
            <a:xfrm>
              <a:off x="10080626" y="40282813"/>
              <a:ext cx="5229225"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a:t>
              </a:r>
              <a:r>
                <a:rPr lang="id-ID" sz="1100" b="0" i="0">
                  <a:solidFill>
                    <a:sysClr val="windowText" lastClr="000000"/>
                  </a:solidFill>
                  <a:latin typeface="Cambria Math"/>
                </a:rPr>
                <a:t>𝑝𝑒𝑚𝑒𝑛𝑢ℎ𝑎𝑛 ℎ𝑎𝑘 𝑎𝑛𝑎𝑘 𝑝𝑎𝑑𝑎 𝑙𝑒𝑚𝑏𝑎𝑔𝑎 𝑝𝑒𝑚𝑒𝑟𝑖𝑛𝑡𝑎ℎ</a:t>
              </a:r>
              <a:r>
                <a:rPr lang="en-US" sz="1100" b="0" i="0">
                  <a:solidFill>
                    <a:sysClr val="windowText" lastClr="000000"/>
                  </a:solidFill>
                  <a:latin typeface="Cambria Math"/>
                </a:rPr>
                <a:t>)/(𝑗𝑢𝑚𝑙𝑎ℎ 𝑎𝑛𝑎𝑘)</a:t>
              </a:r>
              <a:r>
                <a:rPr lang="en-US" sz="1100" i="1">
                  <a:solidFill>
                    <a:sysClr val="windowText" lastClr="000000"/>
                  </a:solidFill>
                </a:rPr>
                <a:t>  X 100 % </a:t>
              </a:r>
            </a:p>
          </xdr:txBody>
        </xdr:sp>
      </mc:Fallback>
    </mc:AlternateContent>
    <xdr:clientData/>
  </xdr:oneCellAnchor>
  <xdr:oneCellAnchor>
    <xdr:from>
      <xdr:col>4</xdr:col>
      <xdr:colOff>0</xdr:colOff>
      <xdr:row>83</xdr:row>
      <xdr:rowOff>261937</xdr:rowOff>
    </xdr:from>
    <xdr:ext cx="3695700" cy="364613"/>
    <mc:AlternateContent xmlns:mc="http://schemas.openxmlformats.org/markup-compatibility/2006" xmlns:a14="http://schemas.microsoft.com/office/drawing/2010/main">
      <mc:Choice Requires="a14">
        <xdr:sp macro="" textlink="">
          <xdr:nvSpPr>
            <xdr:cNvPr id="44" name="TextBox 43">
              <a:extLst>
                <a:ext uri="{FF2B5EF4-FFF2-40B4-BE49-F238E27FC236}">
                  <a16:creationId xmlns="" xmlns:a16="http://schemas.microsoft.com/office/drawing/2014/main" id="{00000000-0008-0000-0800-000010000000}"/>
                </a:ext>
              </a:extLst>
            </xdr:cNvPr>
            <xdr:cNvSpPr txBox="1"/>
          </xdr:nvSpPr>
          <xdr:spPr>
            <a:xfrm>
              <a:off x="8120063" y="48680687"/>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en-US" sz="1100" b="0" i="1">
                          <a:solidFill>
                            <a:sysClr val="windowText" lastClr="000000"/>
                          </a:solidFill>
                          <a:latin typeface="Cambria Math"/>
                        </a:rPr>
                        <m:t>𝐽𝑢𝑚𝑙𝑎h</m:t>
                      </m:r>
                      <m:r>
                        <a:rPr lang="en-US" sz="1100" b="0" i="1">
                          <a:solidFill>
                            <a:sysClr val="windowText" lastClr="000000"/>
                          </a:solidFill>
                          <a:latin typeface="Cambria Math"/>
                        </a:rPr>
                        <m:t> </m:t>
                      </m:r>
                      <m:r>
                        <a:rPr lang="id-ID" sz="1100" b="0" i="1">
                          <a:solidFill>
                            <a:sysClr val="windowText" lastClr="000000"/>
                          </a:solidFill>
                          <a:latin typeface="Cambria Math"/>
                        </a:rPr>
                        <m:t>𝑙𝑒𝑚𝑏𝑎𝑔𝑎</m:t>
                      </m:r>
                      <m:r>
                        <a:rPr lang="id-ID" sz="1100" b="0" i="1">
                          <a:solidFill>
                            <a:sysClr val="windowText" lastClr="000000"/>
                          </a:solidFill>
                          <a:latin typeface="Cambria Math"/>
                        </a:rPr>
                        <m:t> </m:t>
                      </m:r>
                      <m:r>
                        <a:rPr lang="id-ID" sz="1100" b="0" i="1">
                          <a:solidFill>
                            <a:sysClr val="windowText" lastClr="000000"/>
                          </a:solidFill>
                          <a:latin typeface="Cambria Math"/>
                        </a:rPr>
                        <m:t>𝑝𝑒𝑚𝑏𝑒𝑟𝑑𝑎𝑦𝑎𝑎𝑛</m:t>
                      </m:r>
                      <m:r>
                        <a:rPr lang="id-ID" sz="1100" b="0" i="1">
                          <a:solidFill>
                            <a:sysClr val="windowText" lastClr="000000"/>
                          </a:solidFill>
                          <a:latin typeface="Cambria Math"/>
                        </a:rPr>
                        <m:t> </m:t>
                      </m:r>
                      <m:r>
                        <a:rPr lang="id-ID" sz="1100" b="0" i="1">
                          <a:solidFill>
                            <a:sysClr val="windowText" lastClr="000000"/>
                          </a:solidFill>
                          <a:latin typeface="Cambria Math"/>
                        </a:rPr>
                        <m:t>𝑚𝑎𝑠𝑦𝑎𝑟𝑎𝑘𝑎𝑡</m:t>
                      </m:r>
                      <m:r>
                        <a:rPr lang="id-ID" sz="1100" b="0" i="1">
                          <a:solidFill>
                            <a:sysClr val="windowText" lastClr="000000"/>
                          </a:solidFill>
                          <a:latin typeface="Cambria Math"/>
                        </a:rPr>
                        <m:t> </m:t>
                      </m:r>
                      <m:r>
                        <a:rPr lang="id-ID" sz="1100" b="0" i="1">
                          <a:solidFill>
                            <a:sysClr val="windowText" lastClr="000000"/>
                          </a:solidFill>
                          <a:latin typeface="Cambria Math"/>
                        </a:rPr>
                        <m:t>𝑦𝑎𝑛𝑔</m:t>
                      </m:r>
                      <m:r>
                        <a:rPr lang="id-ID" sz="1100" b="0" i="1">
                          <a:solidFill>
                            <a:sysClr val="windowText" lastClr="000000"/>
                          </a:solidFill>
                          <a:latin typeface="Cambria Math"/>
                        </a:rPr>
                        <m:t> </m:t>
                      </m:r>
                      <m:r>
                        <a:rPr lang="id-ID" sz="1100" b="0" i="1">
                          <a:solidFill>
                            <a:sysClr val="windowText" lastClr="000000"/>
                          </a:solidFill>
                          <a:latin typeface="Cambria Math"/>
                        </a:rPr>
                        <m:t>𝑎𝑘𝑡𝑖𝑓</m:t>
                      </m:r>
                    </m:num>
                    <m:den>
                      <m:r>
                        <a:rPr lang="en-US" sz="1100" b="0" i="1">
                          <a:solidFill>
                            <a:sysClr val="windowText" lastClr="000000"/>
                          </a:solidFill>
                          <a:latin typeface="Cambria Math"/>
                        </a:rPr>
                        <m:t>𝑗𝑢𝑚𝑙𝑎h</m:t>
                      </m:r>
                      <m:r>
                        <a:rPr lang="en-US" sz="1100" b="0" i="1">
                          <a:solidFill>
                            <a:sysClr val="windowText" lastClr="000000"/>
                          </a:solidFill>
                          <a:latin typeface="Cambria Math"/>
                        </a:rPr>
                        <m:t> </m:t>
                      </m:r>
                      <m:r>
                        <a:rPr lang="en-US" sz="1100" b="0" i="1">
                          <a:solidFill>
                            <a:sysClr val="windowText" lastClr="000000"/>
                          </a:solidFill>
                          <a:latin typeface="Cambria Math"/>
                        </a:rPr>
                        <m:t>𝐿𝑒𝑚𝑏𝑎𝑔𝑎</m:t>
                      </m:r>
                    </m:den>
                  </m:f>
                </m:oMath>
              </a14:m>
              <a:r>
                <a:rPr lang="en-US" sz="1100" i="1">
                  <a:solidFill>
                    <a:sysClr val="windowText" lastClr="000000"/>
                  </a:solidFill>
                </a:rPr>
                <a:t>  X 100 % </a:t>
              </a:r>
            </a:p>
          </xdr:txBody>
        </xdr:sp>
      </mc:Choice>
      <mc:Fallback xmlns="">
        <xdr:sp macro="" textlink="">
          <xdr:nvSpPr>
            <xdr:cNvPr id="44" name="TextBox 43">
              <a:extLst>
                <a:ext uri="{FF2B5EF4-FFF2-40B4-BE49-F238E27FC236}">
                  <a16:creationId xmlns:a16="http://schemas.microsoft.com/office/drawing/2014/main" xmlns="" xmlns:a14="http://schemas.microsoft.com/office/drawing/2010/main" id="{00000000-0008-0000-0800-000010000000}"/>
                </a:ext>
              </a:extLst>
            </xdr:cNvPr>
            <xdr:cNvSpPr txBox="1"/>
          </xdr:nvSpPr>
          <xdr:spPr>
            <a:xfrm>
              <a:off x="8120063" y="48680687"/>
              <a:ext cx="3695700"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en-US" sz="1100" b="0" i="0">
                  <a:solidFill>
                    <a:sysClr val="windowText" lastClr="000000"/>
                  </a:solidFill>
                  <a:latin typeface="Cambria Math"/>
                </a:rPr>
                <a:t>𝐽𝑢𝑚𝑙𝑎ℎ </a:t>
              </a:r>
              <a:r>
                <a:rPr lang="id-ID" sz="1100" b="0" i="0">
                  <a:solidFill>
                    <a:sysClr val="windowText" lastClr="000000"/>
                  </a:solidFill>
                  <a:latin typeface="Cambria Math"/>
                </a:rPr>
                <a:t>𝑙𝑒𝑚𝑏𝑎𝑔𝑎 𝑝𝑒𝑚𝑏𝑒𝑟𝑑𝑎𝑦𝑎𝑎𝑛 𝑚𝑎𝑠𝑦𝑎𝑟𝑎𝑘𝑎𝑡 𝑦𝑎𝑛𝑔 𝑎𝑘𝑡𝑖𝑓</a:t>
              </a:r>
              <a:r>
                <a:rPr lang="en-US" sz="1100" b="0" i="0">
                  <a:solidFill>
                    <a:sysClr val="windowText" lastClr="000000"/>
                  </a:solidFill>
                  <a:latin typeface="Cambria Math"/>
                </a:rPr>
                <a:t>)/(𝑗𝑢𝑚𝑙𝑎ℎ 𝐿</a:t>
              </a:r>
              <a:r>
                <a:rPr lang="id-ID" sz="1100" b="0" i="0">
                  <a:solidFill>
                    <a:sysClr val="windowText" lastClr="000000"/>
                  </a:solidFill>
                  <a:latin typeface="Cambria Math"/>
                </a:rPr>
                <a:t>𝑒𝑚𝑏𝑎𝑔𝑎</a:t>
              </a:r>
              <a:r>
                <a:rPr lang="en-US" sz="1100" b="0" i="0">
                  <a:solidFill>
                    <a:sysClr val="windowText" lastClr="000000"/>
                  </a:solidFill>
                  <a:latin typeface="Cambria Math"/>
                </a:rPr>
                <a:t>)</a:t>
              </a:r>
              <a:r>
                <a:rPr lang="en-US" sz="1100" i="1">
                  <a:solidFill>
                    <a:sysClr val="windowText" lastClr="000000"/>
                  </a:solidFill>
                </a:rPr>
                <a:t>  X 100 % </a:t>
              </a:r>
            </a:p>
          </xdr:txBody>
        </xdr:sp>
      </mc:Fallback>
    </mc:AlternateContent>
    <xdr:clientData/>
  </xdr:oneCellAnchor>
  <xdr:oneCellAnchor>
    <xdr:from>
      <xdr:col>4</xdr:col>
      <xdr:colOff>0</xdr:colOff>
      <xdr:row>89</xdr:row>
      <xdr:rowOff>261938</xdr:rowOff>
    </xdr:from>
    <xdr:ext cx="4310062" cy="364613"/>
    <mc:AlternateContent xmlns:mc="http://schemas.openxmlformats.org/markup-compatibility/2006" xmlns:a14="http://schemas.microsoft.com/office/drawing/2010/main">
      <mc:Choice Requires="a14">
        <xdr:sp macro="" textlink="">
          <xdr:nvSpPr>
            <xdr:cNvPr id="45" name="TextBox 44">
              <a:extLst>
                <a:ext uri="{FF2B5EF4-FFF2-40B4-BE49-F238E27FC236}">
                  <a16:creationId xmlns="" xmlns:a16="http://schemas.microsoft.com/office/drawing/2014/main" id="{00000000-0008-0000-0800-000012000000}"/>
                </a:ext>
              </a:extLst>
            </xdr:cNvPr>
            <xdr:cNvSpPr txBox="1"/>
          </xdr:nvSpPr>
          <xdr:spPr>
            <a:xfrm>
              <a:off x="8120063" y="52982813"/>
              <a:ext cx="4310062"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US" sz="1100" i="1">
                          <a:solidFill>
                            <a:sysClr val="windowText" lastClr="000000"/>
                          </a:solidFill>
                          <a:latin typeface="Cambria Math"/>
                        </a:rPr>
                      </m:ctrlPr>
                    </m:fPr>
                    <m:num>
                      <m:r>
                        <a:rPr lang="id-ID" sz="1100" b="0" i="1">
                          <a:solidFill>
                            <a:sysClr val="windowText" lastClr="000000"/>
                          </a:solidFill>
                          <a:latin typeface="Cambria Math"/>
                        </a:rPr>
                        <m:t>𝐽𝑢𝑚𝑙𝑎h</m:t>
                      </m:r>
                      <m:r>
                        <a:rPr lang="id-ID" sz="1100" b="0" i="1">
                          <a:solidFill>
                            <a:sysClr val="windowText" lastClr="000000"/>
                          </a:solidFill>
                          <a:latin typeface="Cambria Math"/>
                        </a:rPr>
                        <m:t> </m:t>
                      </m:r>
                      <m:r>
                        <a:rPr lang="id-ID" sz="1100" b="0" i="1">
                          <a:solidFill>
                            <a:sysClr val="windowText" lastClr="000000"/>
                          </a:solidFill>
                          <a:latin typeface="Cambria Math"/>
                        </a:rPr>
                        <m:t>𝑝𝑒𝑛𝑑𝑎𝑡𝑎𝑎𝑛</m:t>
                      </m:r>
                      <m:r>
                        <a:rPr lang="id-ID" sz="1100" b="0" i="1">
                          <a:solidFill>
                            <a:sysClr val="windowText" lastClr="000000"/>
                          </a:solidFill>
                          <a:latin typeface="Cambria Math"/>
                        </a:rPr>
                        <m:t> </m:t>
                      </m:r>
                      <m:r>
                        <a:rPr lang="id-ID" sz="1100" b="0" i="1">
                          <a:solidFill>
                            <a:sysClr val="windowText" lastClr="000000"/>
                          </a:solidFill>
                          <a:latin typeface="Cambria Math"/>
                        </a:rPr>
                        <m:t>𝑘𝑒𝑙𝑢𝑎𝑟𝑔𝑎</m:t>
                      </m:r>
                      <m:r>
                        <a:rPr lang="id-ID" sz="1100" b="0" i="1">
                          <a:solidFill>
                            <a:sysClr val="windowText" lastClr="000000"/>
                          </a:solidFill>
                          <a:latin typeface="Cambria Math"/>
                        </a:rPr>
                        <m:t> </m:t>
                      </m:r>
                      <m:r>
                        <a:rPr lang="id-ID" sz="1100" b="0" i="1">
                          <a:solidFill>
                            <a:sysClr val="windowText" lastClr="000000"/>
                          </a:solidFill>
                          <a:latin typeface="Cambria Math"/>
                        </a:rPr>
                        <m:t>𝑦𝑎𝑛𝑔</m:t>
                      </m:r>
                      <m:r>
                        <a:rPr lang="id-ID" sz="1100" b="0" i="1">
                          <a:solidFill>
                            <a:sysClr val="windowText" lastClr="000000"/>
                          </a:solidFill>
                          <a:latin typeface="Cambria Math"/>
                        </a:rPr>
                        <m:t> </m:t>
                      </m:r>
                      <m:r>
                        <a:rPr lang="id-ID" sz="1100" b="0" i="1">
                          <a:solidFill>
                            <a:sysClr val="windowText" lastClr="000000"/>
                          </a:solidFill>
                          <a:latin typeface="Cambria Math"/>
                        </a:rPr>
                        <m:t>𝑚𝑒𝑚𝑒𝑛𝑢h𝑖</m:t>
                      </m:r>
                      <m:r>
                        <a:rPr lang="id-ID" sz="1100" b="0" i="1">
                          <a:solidFill>
                            <a:sysClr val="windowText" lastClr="000000"/>
                          </a:solidFill>
                          <a:latin typeface="Cambria Math"/>
                        </a:rPr>
                        <m:t> </m:t>
                      </m:r>
                      <m:r>
                        <a:rPr lang="id-ID" sz="1100" b="0" i="1">
                          <a:solidFill>
                            <a:sysClr val="windowText" lastClr="000000"/>
                          </a:solidFill>
                          <a:latin typeface="Cambria Math"/>
                        </a:rPr>
                        <m:t>𝑖𝑛𝑑𝑖𝑘𝑎𝑡𝑜𝑟</m:t>
                      </m:r>
                      <m:r>
                        <a:rPr lang="id-ID" sz="1100" b="0" i="1">
                          <a:solidFill>
                            <a:sysClr val="windowText" lastClr="000000"/>
                          </a:solidFill>
                          <a:latin typeface="Cambria Math"/>
                        </a:rPr>
                        <m:t> </m:t>
                      </m:r>
                      <m:r>
                        <a:rPr lang="id-ID" sz="1100" b="0" i="1">
                          <a:solidFill>
                            <a:sysClr val="windowText" lastClr="000000"/>
                          </a:solidFill>
                          <a:latin typeface="Cambria Math"/>
                        </a:rPr>
                        <m:t>𝑘𝑒𝑙𝑢𝑎𝑟𝑔𝑎</m:t>
                      </m:r>
                    </m:num>
                    <m:den>
                      <m:r>
                        <a:rPr lang="id-ID" sz="1100" b="0" i="1">
                          <a:solidFill>
                            <a:sysClr val="windowText" lastClr="000000"/>
                          </a:solidFill>
                          <a:latin typeface="Cambria Math"/>
                        </a:rPr>
                        <m:t>𝐽𝑢𝑚𝑙𝑎h</m:t>
                      </m:r>
                      <m:r>
                        <a:rPr lang="id-ID" sz="1100" b="0" i="1">
                          <a:solidFill>
                            <a:sysClr val="windowText" lastClr="000000"/>
                          </a:solidFill>
                          <a:latin typeface="Cambria Math"/>
                        </a:rPr>
                        <m:t> </m:t>
                      </m:r>
                      <m:r>
                        <a:rPr lang="id-ID" sz="1100" b="0" i="1">
                          <a:solidFill>
                            <a:sysClr val="windowText" lastClr="000000"/>
                          </a:solidFill>
                          <a:latin typeface="Cambria Math"/>
                        </a:rPr>
                        <m:t>𝑝𝑒𝑛𝑑𝑎𝑡𝑎𝑎𝑛</m:t>
                      </m:r>
                      <m:r>
                        <a:rPr lang="id-ID" sz="1100" b="0" i="1">
                          <a:solidFill>
                            <a:sysClr val="windowText" lastClr="000000"/>
                          </a:solidFill>
                          <a:latin typeface="Cambria Math"/>
                        </a:rPr>
                        <m:t> </m:t>
                      </m:r>
                      <m:r>
                        <a:rPr lang="id-ID" sz="1100" b="0" i="1">
                          <a:solidFill>
                            <a:sysClr val="windowText" lastClr="000000"/>
                          </a:solidFill>
                          <a:latin typeface="Cambria Math"/>
                        </a:rPr>
                        <m:t>𝑘𝑒𝑙𝑢𝑎𝑟𝑔𝑎</m:t>
                      </m:r>
                      <m:r>
                        <a:rPr lang="id-ID" sz="1100" b="0" i="1">
                          <a:solidFill>
                            <a:sysClr val="windowText" lastClr="000000"/>
                          </a:solidFill>
                          <a:latin typeface="Cambria Math"/>
                        </a:rPr>
                        <m:t>  </m:t>
                      </m:r>
                    </m:den>
                  </m:f>
                </m:oMath>
              </a14:m>
              <a:r>
                <a:rPr lang="en-US" sz="1100" i="1">
                  <a:solidFill>
                    <a:sysClr val="windowText" lastClr="000000"/>
                  </a:solidFill>
                </a:rPr>
                <a:t>  X 100 % </a:t>
              </a:r>
            </a:p>
          </xdr:txBody>
        </xdr:sp>
      </mc:Choice>
      <mc:Fallback xmlns="">
        <xdr:sp macro="" textlink="">
          <xdr:nvSpPr>
            <xdr:cNvPr id="45" name="TextBox 44">
              <a:extLst>
                <a:ext uri="{FF2B5EF4-FFF2-40B4-BE49-F238E27FC236}">
                  <a16:creationId xmlns:a16="http://schemas.microsoft.com/office/drawing/2014/main" xmlns="" xmlns:a14="http://schemas.microsoft.com/office/drawing/2010/main" id="{00000000-0008-0000-0800-000012000000}"/>
                </a:ext>
              </a:extLst>
            </xdr:cNvPr>
            <xdr:cNvSpPr txBox="1"/>
          </xdr:nvSpPr>
          <xdr:spPr>
            <a:xfrm>
              <a:off x="8120063" y="52982813"/>
              <a:ext cx="4310062" cy="364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0">
                  <a:solidFill>
                    <a:sysClr val="windowText" lastClr="000000"/>
                  </a:solidFill>
                  <a:latin typeface="Cambria Math"/>
                </a:rPr>
                <a:t>(</a:t>
              </a:r>
              <a:r>
                <a:rPr lang="id-ID" sz="1100" b="0" i="0">
                  <a:solidFill>
                    <a:sysClr val="windowText" lastClr="000000"/>
                  </a:solidFill>
                  <a:latin typeface="Cambria Math"/>
                </a:rPr>
                <a:t>𝐽𝑢𝑚𝑙𝑎ℎ 𝑝𝑒𝑛𝑑𝑎𝑡𝑎𝑎𝑛 𝑘𝑒𝑙𝑢𝑎𝑟𝑔𝑎 𝑦𝑎𝑛𝑔 𝑚𝑒𝑚𝑒𝑛𝑢ℎ𝑖 𝑖𝑛𝑑𝑖𝑘𝑎𝑡𝑜𝑟 𝑘𝑒𝑙𝑢𝑎𝑟𝑔𝑎</a:t>
              </a:r>
              <a:r>
                <a:rPr lang="en-US" sz="1100" b="0" i="0">
                  <a:solidFill>
                    <a:sysClr val="windowText" lastClr="000000"/>
                  </a:solidFill>
                  <a:latin typeface="Cambria Math"/>
                </a:rPr>
                <a:t>)/(</a:t>
              </a:r>
              <a:r>
                <a:rPr lang="id-ID" sz="1100" b="0" i="0">
                  <a:solidFill>
                    <a:sysClr val="windowText" lastClr="000000"/>
                  </a:solidFill>
                  <a:latin typeface="Cambria Math"/>
                </a:rPr>
                <a:t>𝐽𝑢𝑚𝑙𝑎ℎ 𝑝𝑒𝑛𝑑𝑎𝑡𝑎𝑎𝑛 𝑘𝑒𝑙𝑢𝑎𝑟𝑔𝑎 </a:t>
              </a:r>
              <a:r>
                <a:rPr lang="en-US" sz="1100" b="0" i="0">
                  <a:solidFill>
                    <a:sysClr val="windowText" lastClr="000000"/>
                  </a:solidFill>
                  <a:latin typeface="Cambria Math"/>
                </a:rPr>
                <a:t> )</a:t>
              </a:r>
              <a:r>
                <a:rPr lang="en-US" sz="1100" i="1">
                  <a:solidFill>
                    <a:sysClr val="windowText" lastClr="000000"/>
                  </a:solidFill>
                </a:rPr>
                <a:t>  X 100 % </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1</xdr:col>
      <xdr:colOff>1070072</xdr:colOff>
      <xdr:row>5</xdr:row>
      <xdr:rowOff>19050</xdr:rowOff>
    </xdr:from>
    <xdr:ext cx="2181128" cy="937629"/>
    <xdr:sp macro="" textlink="">
      <xdr:nvSpPr>
        <xdr:cNvPr id="2" name="Rectangle 1"/>
        <xdr:cNvSpPr/>
      </xdr:nvSpPr>
      <xdr:spPr>
        <a:xfrm>
          <a:off x="2441672" y="1333500"/>
          <a:ext cx="2181128" cy="937629"/>
        </a:xfrm>
        <a:prstGeom prst="rect">
          <a:avLst/>
        </a:prstGeom>
        <a:noFill/>
      </xdr:spPr>
      <xdr:txBody>
        <a:bodyPr wrap="squar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NIHIL</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18a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08a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10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11a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12a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17a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05aq.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07a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09a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10a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11a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09_1601a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12av.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21a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22ax.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24ay.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26az.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28b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242b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302b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601b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602b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13_2102a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604bf.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1601bg.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1602bh.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1603bi.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d.docs.live.net/Users/BAPEDA~1/AppData/Local/Temp/2016/apbd/261115/APBD%202015/Documents%20and%20Settings/Toshiba/My%20Documents/Google%20Talk%20Received%20Files/REKAP%20RENJA%202013_BackUp%20290612%20Majesty_Bdg.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1604bj.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1605bk.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1606b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1607b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1716b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19_1801af.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003b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301bp.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501bq.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603b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604b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607b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701bu.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704bv.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801bw.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803b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Users/BAPEDA~1/AppData/Local/Temp/Users/Toshiba/Desktop/Documents%20and%20Settings/Toshiba/My%20Documents/aa/RKA_2011/119_1801af.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807by.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811bz.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2813ca.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3001cb.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3101c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3202c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1_1706cf.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2_1804cg.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5_1802ch.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206_1804c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01ag.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06_1904aa.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d.docs.live.net/Users/BAPEDA~1/AppData/Local/Temp/Users/Toshiba/Desktop/Documents%20and%20Settings/Toshiba/My%20Documents/aa/RKA_2011/109_1601ad.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00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06_2208ab.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08_1502a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02a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03a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Toshiba/Desktop/Documents%20and%20Settings/Toshiba/My%20Documents/aa/RKA_2011/120_0107a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1.20 . 1.20.03 . 01 . 18</v>
          </cell>
          <cell r="C15" t="str">
            <v>Rapat-rapat koordinasi dan konsultasi ke luar daerah</v>
          </cell>
          <cell r="D15">
            <v>1408700000</v>
          </cell>
          <cell r="E15">
            <v>329350000</v>
          </cell>
          <cell r="F15">
            <v>429350000</v>
          </cell>
          <cell r="G15">
            <v>425000000</v>
          </cell>
          <cell r="H15">
            <v>225000000</v>
          </cell>
          <cell r="I15">
            <v>0</v>
          </cell>
          <cell r="J15">
            <v>0</v>
          </cell>
          <cell r="K15">
            <v>0</v>
          </cell>
          <cell r="L15">
            <v>0</v>
          </cell>
          <cell r="M15">
            <v>0</v>
          </cell>
          <cell r="N15">
            <v>0</v>
          </cell>
          <cell r="O15">
            <v>0</v>
          </cell>
          <cell r="P15">
            <v>0</v>
          </cell>
          <cell r="Q15">
            <v>0</v>
          </cell>
          <cell r="R15">
            <v>0</v>
          </cell>
          <cell r="S15">
            <v>0</v>
          </cell>
          <cell r="T15">
            <v>0</v>
          </cell>
          <cell r="U15">
            <v>0</v>
          </cell>
          <cell r="V15">
            <v>1408700000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1408700000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329350000</v>
          </cell>
          <cell r="AY15">
            <v>1408700000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1408700000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1408700000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429350000</v>
          </cell>
          <cell r="CP15">
            <v>1408700000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1408700000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1408700000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425000000</v>
          </cell>
          <cell r="EG15">
            <v>1408700000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1408700000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1408700000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225000000</v>
          </cell>
          <cell r="FX15">
            <v>1408700000</v>
          </cell>
        </row>
        <row r="16">
          <cell r="A16">
            <v>2</v>
          </cell>
          <cell r="B16" t="str">
            <v>5 . 2 . 1</v>
          </cell>
          <cell r="C16" t="str">
            <v>Belanja Pegawai</v>
          </cell>
          <cell r="D16">
            <v>8700000</v>
          </cell>
          <cell r="E16">
            <v>4350000</v>
          </cell>
          <cell r="F16">
            <v>4350000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8700000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8700000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4350000</v>
          </cell>
          <cell r="AY16">
            <v>8700000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8700000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8700000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4350000</v>
          </cell>
          <cell r="CP16">
            <v>8700000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8700000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8700000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8700000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8700000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8700000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8700000</v>
          </cell>
        </row>
        <row r="17">
          <cell r="A17">
            <v>3</v>
          </cell>
          <cell r="B17" t="str">
            <v>5 . 2 . 1 . 01</v>
          </cell>
          <cell r="C17" t="str">
            <v>Honorarium PNS</v>
          </cell>
          <cell r="D17">
            <v>8700000</v>
          </cell>
          <cell r="E17">
            <v>4350000</v>
          </cell>
          <cell r="F17">
            <v>4350000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8700000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8700000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4350000</v>
          </cell>
          <cell r="AY17">
            <v>8700000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8700000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8700000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4350000</v>
          </cell>
          <cell r="CP17">
            <v>8700000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8700000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8700000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8700000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8700000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8700000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8700000</v>
          </cell>
        </row>
        <row r="18">
          <cell r="A18">
            <v>4</v>
          </cell>
          <cell r="B18" t="str">
            <v>5 . 2 . 1 . 01 . 01</v>
          </cell>
          <cell r="C18" t="str">
            <v>Honorarium Panitia Pelaksana Kegiatan</v>
          </cell>
          <cell r="D18">
            <v>8700000</v>
          </cell>
          <cell r="E18">
            <v>4350000</v>
          </cell>
          <cell r="F18">
            <v>4350000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8700000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8700000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4350000</v>
          </cell>
          <cell r="AY18">
            <v>8700000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8700000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8700000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4350000</v>
          </cell>
          <cell r="CP18">
            <v>8700000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8700000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8700000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8700000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8700000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8700000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8700000</v>
          </cell>
        </row>
        <row r="19">
          <cell r="A19">
            <v>5</v>
          </cell>
          <cell r="B19" t="str">
            <v>5 . 2 . 2</v>
          </cell>
          <cell r="C19" t="str">
            <v>Belanja Barang dan Jasa</v>
          </cell>
          <cell r="D19">
            <v>1400000000</v>
          </cell>
          <cell r="E19">
            <v>325000000</v>
          </cell>
          <cell r="F19">
            <v>425000000</v>
          </cell>
          <cell r="G19">
            <v>425000000</v>
          </cell>
          <cell r="H19">
            <v>225000000</v>
          </cell>
          <cell r="I19">
            <v>0</v>
          </cell>
          <cell r="J19">
            <v>0</v>
          </cell>
          <cell r="K19">
            <v>0</v>
          </cell>
          <cell r="L19">
            <v>0</v>
          </cell>
          <cell r="M19">
            <v>0</v>
          </cell>
          <cell r="N19">
            <v>0</v>
          </cell>
          <cell r="O19">
            <v>0</v>
          </cell>
          <cell r="P19">
            <v>0</v>
          </cell>
          <cell r="Q19">
            <v>0</v>
          </cell>
          <cell r="R19">
            <v>0</v>
          </cell>
          <cell r="S19">
            <v>0</v>
          </cell>
          <cell r="T19">
            <v>0</v>
          </cell>
          <cell r="U19">
            <v>0</v>
          </cell>
          <cell r="V19">
            <v>1400000000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1400000000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325000000</v>
          </cell>
          <cell r="AY19">
            <v>1400000000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1400000000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1400000000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425000000</v>
          </cell>
          <cell r="CP19">
            <v>1400000000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1400000000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1400000000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425000000</v>
          </cell>
          <cell r="EG19">
            <v>1400000000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1400000000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1400000000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225000000</v>
          </cell>
          <cell r="FX19">
            <v>1400000000</v>
          </cell>
        </row>
        <row r="20">
          <cell r="A20">
            <v>6</v>
          </cell>
          <cell r="B20" t="str">
            <v>5 . 2 . 2 . 15</v>
          </cell>
          <cell r="C20" t="str">
            <v>Belanja Perjalanan Dinas</v>
          </cell>
          <cell r="D20">
            <v>1400000000</v>
          </cell>
          <cell r="E20">
            <v>325000000</v>
          </cell>
          <cell r="F20">
            <v>425000000</v>
          </cell>
          <cell r="G20">
            <v>425000000</v>
          </cell>
          <cell r="H20">
            <v>225000000</v>
          </cell>
          <cell r="I20">
            <v>0</v>
          </cell>
          <cell r="J20">
            <v>0</v>
          </cell>
          <cell r="K20">
            <v>0</v>
          </cell>
          <cell r="L20">
            <v>0</v>
          </cell>
          <cell r="M20">
            <v>0</v>
          </cell>
          <cell r="N20">
            <v>0</v>
          </cell>
          <cell r="O20">
            <v>0</v>
          </cell>
          <cell r="P20">
            <v>0</v>
          </cell>
          <cell r="Q20">
            <v>0</v>
          </cell>
          <cell r="R20">
            <v>0</v>
          </cell>
          <cell r="S20">
            <v>0</v>
          </cell>
          <cell r="T20">
            <v>0</v>
          </cell>
          <cell r="U20">
            <v>0</v>
          </cell>
          <cell r="V20">
            <v>1400000000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1400000000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325000000</v>
          </cell>
          <cell r="AY20">
            <v>1400000000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1400000000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1400000000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425000000</v>
          </cell>
          <cell r="CP20">
            <v>1400000000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1400000000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1400000000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425000000</v>
          </cell>
          <cell r="EG20">
            <v>1400000000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1400000000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1400000000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225000000</v>
          </cell>
          <cell r="FX20">
            <v>1400000000</v>
          </cell>
        </row>
        <row r="21">
          <cell r="A21">
            <v>7</v>
          </cell>
          <cell r="B21" t="str">
            <v>5 . 2 . 2 . 15 . 01</v>
          </cell>
          <cell r="C21" t="str">
            <v>Belanja perjalanan dinas dalam daerah</v>
          </cell>
          <cell r="D21">
            <v>250000000</v>
          </cell>
          <cell r="E21">
            <v>75000000</v>
          </cell>
          <cell r="F21">
            <v>75000000</v>
          </cell>
          <cell r="G21">
            <v>75000000</v>
          </cell>
          <cell r="H21">
            <v>25000000</v>
          </cell>
          <cell r="I21">
            <v>0</v>
          </cell>
          <cell r="J21">
            <v>0</v>
          </cell>
          <cell r="K21">
            <v>0</v>
          </cell>
          <cell r="L21">
            <v>0</v>
          </cell>
          <cell r="M21">
            <v>0</v>
          </cell>
          <cell r="N21">
            <v>0</v>
          </cell>
          <cell r="O21">
            <v>0</v>
          </cell>
          <cell r="P21">
            <v>0</v>
          </cell>
          <cell r="Q21">
            <v>0</v>
          </cell>
          <cell r="R21">
            <v>0</v>
          </cell>
          <cell r="S21">
            <v>0</v>
          </cell>
          <cell r="T21">
            <v>0</v>
          </cell>
          <cell r="U21">
            <v>0</v>
          </cell>
          <cell r="V21">
            <v>250000000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250000000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75000000</v>
          </cell>
          <cell r="AY21">
            <v>250000000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250000000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250000000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75000000</v>
          </cell>
          <cell r="CP21">
            <v>250000000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250000000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250000000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75000000</v>
          </cell>
          <cell r="EG21">
            <v>250000000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250000000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250000000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25000000</v>
          </cell>
          <cell r="FX21">
            <v>250000000</v>
          </cell>
        </row>
        <row r="22">
          <cell r="A22">
            <v>8</v>
          </cell>
          <cell r="B22" t="str">
            <v>5 . 2 . 2 . 15 . 02</v>
          </cell>
          <cell r="C22" t="str">
            <v>Belanja perjalanan dinas luar daerah</v>
          </cell>
          <cell r="D22">
            <v>1150000000</v>
          </cell>
          <cell r="E22">
            <v>250000000</v>
          </cell>
          <cell r="F22">
            <v>350000000</v>
          </cell>
          <cell r="G22">
            <v>350000000</v>
          </cell>
          <cell r="H22">
            <v>200000000</v>
          </cell>
          <cell r="I22">
            <v>0</v>
          </cell>
          <cell r="J22">
            <v>0</v>
          </cell>
          <cell r="K22">
            <v>0</v>
          </cell>
          <cell r="L22">
            <v>0</v>
          </cell>
          <cell r="M22">
            <v>0</v>
          </cell>
          <cell r="N22">
            <v>0</v>
          </cell>
          <cell r="O22">
            <v>0</v>
          </cell>
          <cell r="P22">
            <v>0</v>
          </cell>
          <cell r="Q22">
            <v>0</v>
          </cell>
          <cell r="R22">
            <v>0</v>
          </cell>
          <cell r="S22">
            <v>0</v>
          </cell>
          <cell r="T22">
            <v>0</v>
          </cell>
          <cell r="U22">
            <v>0</v>
          </cell>
          <cell r="V22">
            <v>1150000000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1150000000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250000000</v>
          </cell>
          <cell r="AY22">
            <v>1150000000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1150000000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1150000000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350000000</v>
          </cell>
          <cell r="CP22">
            <v>1150000000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1150000000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1150000000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350000000</v>
          </cell>
          <cell r="EG22">
            <v>1150000000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1150000000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1150000000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200000000</v>
          </cell>
          <cell r="FX22">
            <v>1150000000</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efreshError="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1.20 . 1.20.03 . 01 . 08</v>
          </cell>
          <cell r="C15" t="str">
            <v>Penyediaan jasa kebersihan kantor</v>
          </cell>
          <cell r="D15">
            <v>254475000</v>
          </cell>
          <cell r="E15">
            <v>69375000</v>
          </cell>
          <cell r="F15">
            <v>63300000</v>
          </cell>
          <cell r="G15">
            <v>60900000</v>
          </cell>
          <cell r="H15">
            <v>60900000</v>
          </cell>
          <cell r="I15">
            <v>0</v>
          </cell>
          <cell r="J15">
            <v>0</v>
          </cell>
          <cell r="K15">
            <v>0</v>
          </cell>
          <cell r="L15">
            <v>0</v>
          </cell>
          <cell r="M15">
            <v>0</v>
          </cell>
          <cell r="N15">
            <v>0</v>
          </cell>
          <cell r="O15">
            <v>0</v>
          </cell>
          <cell r="P15">
            <v>0</v>
          </cell>
          <cell r="Q15">
            <v>0</v>
          </cell>
          <cell r="R15">
            <v>0</v>
          </cell>
          <cell r="S15">
            <v>0</v>
          </cell>
          <cell r="T15">
            <v>0</v>
          </cell>
          <cell r="U15">
            <v>0</v>
          </cell>
          <cell r="V15">
            <v>254475000</v>
          </cell>
          <cell r="W15">
            <v>0</v>
          </cell>
          <cell r="X15">
            <v>0</v>
          </cell>
          <cell r="Y15">
            <v>0</v>
          </cell>
          <cell r="Z15">
            <v>0</v>
          </cell>
          <cell r="AA15">
            <v>0</v>
          </cell>
          <cell r="AB15">
            <v>0</v>
          </cell>
          <cell r="AC15">
            <v>0</v>
          </cell>
          <cell r="AD15">
            <v>0</v>
          </cell>
          <cell r="AE15">
            <v>0</v>
          </cell>
          <cell r="AF15">
            <v>0</v>
          </cell>
          <cell r="AG15">
            <v>0</v>
          </cell>
          <cell r="AH15">
            <v>0</v>
          </cell>
          <cell r="AI15">
            <v>0</v>
          </cell>
          <cell r="AJ15">
            <v>254475000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69375000</v>
          </cell>
          <cell r="AY15">
            <v>254475000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254475000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254475000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63300000</v>
          </cell>
          <cell r="CP15">
            <v>254475000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254475000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254475000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60900000</v>
          </cell>
          <cell r="EG15">
            <v>254475000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254475000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254475000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60900000</v>
          </cell>
          <cell r="FX15">
            <v>254475000</v>
          </cell>
        </row>
        <row r="16">
          <cell r="A16">
            <v>2</v>
          </cell>
          <cell r="B16" t="str">
            <v>5 . 2 . 1</v>
          </cell>
          <cell r="C16" t="str">
            <v>Belanja Pegawai</v>
          </cell>
          <cell r="D16">
            <v>10875000</v>
          </cell>
          <cell r="E16">
            <v>8475000</v>
          </cell>
          <cell r="F16">
            <v>2400000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10875000</v>
          </cell>
          <cell r="W16">
            <v>0</v>
          </cell>
          <cell r="X16">
            <v>0</v>
          </cell>
          <cell r="Y16">
            <v>0</v>
          </cell>
          <cell r="Z16">
            <v>0</v>
          </cell>
          <cell r="AA16">
            <v>0</v>
          </cell>
          <cell r="AB16">
            <v>0</v>
          </cell>
          <cell r="AC16">
            <v>0</v>
          </cell>
          <cell r="AD16">
            <v>0</v>
          </cell>
          <cell r="AE16">
            <v>0</v>
          </cell>
          <cell r="AF16">
            <v>0</v>
          </cell>
          <cell r="AG16">
            <v>0</v>
          </cell>
          <cell r="AH16">
            <v>0</v>
          </cell>
          <cell r="AI16">
            <v>0</v>
          </cell>
          <cell r="AJ16">
            <v>10875000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8475000</v>
          </cell>
          <cell r="AY16">
            <v>10875000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10875000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10875000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2400000</v>
          </cell>
          <cell r="CP16">
            <v>10875000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10875000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10875000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10875000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10875000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10875000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10875000</v>
          </cell>
        </row>
        <row r="17">
          <cell r="A17">
            <v>3</v>
          </cell>
          <cell r="B17" t="str">
            <v>5 . 2 . 1 . 01</v>
          </cell>
          <cell r="C17" t="str">
            <v>Honorarium PNS</v>
          </cell>
          <cell r="D17">
            <v>10875000</v>
          </cell>
          <cell r="E17">
            <v>8475000</v>
          </cell>
          <cell r="F17">
            <v>2400000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10875000</v>
          </cell>
          <cell r="W17">
            <v>0</v>
          </cell>
          <cell r="X17">
            <v>0</v>
          </cell>
          <cell r="Y17">
            <v>0</v>
          </cell>
          <cell r="Z17">
            <v>0</v>
          </cell>
          <cell r="AA17">
            <v>0</v>
          </cell>
          <cell r="AB17">
            <v>0</v>
          </cell>
          <cell r="AC17">
            <v>0</v>
          </cell>
          <cell r="AD17">
            <v>0</v>
          </cell>
          <cell r="AE17">
            <v>0</v>
          </cell>
          <cell r="AF17">
            <v>0</v>
          </cell>
          <cell r="AG17">
            <v>0</v>
          </cell>
          <cell r="AH17">
            <v>0</v>
          </cell>
          <cell r="AI17">
            <v>0</v>
          </cell>
          <cell r="AJ17">
            <v>10875000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8475000</v>
          </cell>
          <cell r="AY17">
            <v>10875000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10875000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10875000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2400000</v>
          </cell>
          <cell r="CP17">
            <v>10875000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10875000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10875000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10875000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10875000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10875000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10875000</v>
          </cell>
        </row>
        <row r="18">
          <cell r="A18">
            <v>4</v>
          </cell>
          <cell r="B18" t="str">
            <v>5 . 2 . 1 . 01 . 01</v>
          </cell>
          <cell r="C18" t="str">
            <v>Honorarium Panitia Pelaksana Kegiatan</v>
          </cell>
          <cell r="D18">
            <v>4800000</v>
          </cell>
          <cell r="E18">
            <v>2400000</v>
          </cell>
          <cell r="F18">
            <v>2400000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2400000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2400000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4800000</v>
          </cell>
        </row>
        <row r="19">
          <cell r="A19">
            <v>5</v>
          </cell>
          <cell r="B19" t="str">
            <v>5 . 2 . 1 . 01 . 02</v>
          </cell>
          <cell r="C19" t="str">
            <v>Honorarium Tim Pengadaan Barang dan Jasa</v>
          </cell>
          <cell r="D19">
            <v>6075000</v>
          </cell>
          <cell r="E19">
            <v>6075000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6075000</v>
          </cell>
          <cell r="W19">
            <v>0</v>
          </cell>
          <cell r="X19">
            <v>0</v>
          </cell>
          <cell r="Y19">
            <v>0</v>
          </cell>
          <cell r="Z19">
            <v>0</v>
          </cell>
          <cell r="AA19">
            <v>0</v>
          </cell>
          <cell r="AB19">
            <v>0</v>
          </cell>
          <cell r="AC19">
            <v>0</v>
          </cell>
          <cell r="AD19">
            <v>0</v>
          </cell>
          <cell r="AE19">
            <v>0</v>
          </cell>
          <cell r="AF19">
            <v>0</v>
          </cell>
          <cell r="AG19">
            <v>0</v>
          </cell>
          <cell r="AH19">
            <v>0</v>
          </cell>
          <cell r="AI19">
            <v>0</v>
          </cell>
          <cell r="AJ19">
            <v>6075000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6075000</v>
          </cell>
          <cell r="AY19">
            <v>6075000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6075000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6075000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6075000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6075000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6075000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6075000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6075000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6075000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6075000</v>
          </cell>
        </row>
        <row r="20">
          <cell r="A20">
            <v>6</v>
          </cell>
          <cell r="B20" t="str">
            <v>5 . 2 . 2</v>
          </cell>
          <cell r="C20" t="str">
            <v>Belanja Barang dan Jasa</v>
          </cell>
          <cell r="D20">
            <v>243600000</v>
          </cell>
          <cell r="E20">
            <v>60900000</v>
          </cell>
          <cell r="F20">
            <v>60900000</v>
          </cell>
          <cell r="G20">
            <v>60900000</v>
          </cell>
          <cell r="H20">
            <v>60900000</v>
          </cell>
          <cell r="I20">
            <v>0</v>
          </cell>
          <cell r="J20">
            <v>0</v>
          </cell>
          <cell r="K20">
            <v>0</v>
          </cell>
          <cell r="L20">
            <v>0</v>
          </cell>
          <cell r="M20">
            <v>0</v>
          </cell>
          <cell r="N20">
            <v>0</v>
          </cell>
          <cell r="O20">
            <v>0</v>
          </cell>
          <cell r="P20">
            <v>0</v>
          </cell>
          <cell r="Q20">
            <v>0</v>
          </cell>
          <cell r="R20">
            <v>0</v>
          </cell>
          <cell r="S20">
            <v>0</v>
          </cell>
          <cell r="T20">
            <v>0</v>
          </cell>
          <cell r="U20">
            <v>0</v>
          </cell>
          <cell r="V20">
            <v>243600000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243600000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60900000</v>
          </cell>
          <cell r="AY20">
            <v>243600000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243600000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243600000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60900000</v>
          </cell>
          <cell r="CP20">
            <v>243600000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243600000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243600000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60900000</v>
          </cell>
          <cell r="EG20">
            <v>243600000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243600000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243600000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60900000</v>
          </cell>
          <cell r="FX20">
            <v>243600000</v>
          </cell>
        </row>
        <row r="21">
          <cell r="A21">
            <v>7</v>
          </cell>
          <cell r="B21" t="str">
            <v>5 . 2 . 2 . 01</v>
          </cell>
          <cell r="C21" t="str">
            <v>Belanja Bahan Pakai Habis Kantor</v>
          </cell>
          <cell r="D21">
            <v>84000000</v>
          </cell>
          <cell r="E21">
            <v>21000000</v>
          </cell>
          <cell r="F21">
            <v>21000000</v>
          </cell>
          <cell r="G21">
            <v>21000000</v>
          </cell>
          <cell r="H21">
            <v>21000000</v>
          </cell>
          <cell r="I21">
            <v>0</v>
          </cell>
          <cell r="J21">
            <v>0</v>
          </cell>
          <cell r="K21">
            <v>0</v>
          </cell>
          <cell r="L21">
            <v>0</v>
          </cell>
          <cell r="M21">
            <v>0</v>
          </cell>
          <cell r="N21">
            <v>0</v>
          </cell>
          <cell r="O21">
            <v>0</v>
          </cell>
          <cell r="P21">
            <v>0</v>
          </cell>
          <cell r="Q21">
            <v>0</v>
          </cell>
          <cell r="R21">
            <v>0</v>
          </cell>
          <cell r="S21">
            <v>0</v>
          </cell>
          <cell r="T21">
            <v>0</v>
          </cell>
          <cell r="U21">
            <v>0</v>
          </cell>
          <cell r="V21">
            <v>84000000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84000000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21000000</v>
          </cell>
          <cell r="AY21">
            <v>84000000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84000000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84000000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21000000</v>
          </cell>
          <cell r="CP21">
            <v>84000000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84000000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84000000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21000000</v>
          </cell>
          <cell r="EG21">
            <v>84000000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84000000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84000000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21000000</v>
          </cell>
          <cell r="FX21">
            <v>84000000</v>
          </cell>
        </row>
        <row r="22">
          <cell r="A22">
            <v>8</v>
          </cell>
          <cell r="B22" t="str">
            <v>5 . 2 . 2 . 01 . 05</v>
          </cell>
          <cell r="C22" t="str">
            <v>Belanja peralatan kebersihan dan bahan pembersih</v>
          </cell>
          <cell r="D22">
            <v>84000000</v>
          </cell>
          <cell r="E22">
            <v>21000000</v>
          </cell>
          <cell r="F22">
            <v>21000000</v>
          </cell>
          <cell r="G22">
            <v>21000000</v>
          </cell>
          <cell r="H22">
            <v>21000000</v>
          </cell>
          <cell r="I22">
            <v>0</v>
          </cell>
          <cell r="J22">
            <v>0</v>
          </cell>
          <cell r="K22">
            <v>0</v>
          </cell>
          <cell r="L22">
            <v>0</v>
          </cell>
          <cell r="M22">
            <v>0</v>
          </cell>
          <cell r="N22">
            <v>0</v>
          </cell>
          <cell r="O22">
            <v>0</v>
          </cell>
          <cell r="P22">
            <v>0</v>
          </cell>
          <cell r="Q22">
            <v>0</v>
          </cell>
          <cell r="R22">
            <v>0</v>
          </cell>
          <cell r="S22">
            <v>0</v>
          </cell>
          <cell r="T22">
            <v>0</v>
          </cell>
          <cell r="U22">
            <v>0</v>
          </cell>
          <cell r="V22">
            <v>84000000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84000000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21000000</v>
          </cell>
          <cell r="AY22">
            <v>84000000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84000000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84000000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21000000</v>
          </cell>
          <cell r="CP22">
            <v>84000000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84000000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84000000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21000000</v>
          </cell>
          <cell r="EG22">
            <v>84000000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84000000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84000000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21000000</v>
          </cell>
          <cell r="FX22">
            <v>84000000</v>
          </cell>
        </row>
        <row r="23">
          <cell r="A23">
            <v>9</v>
          </cell>
          <cell r="B23" t="str">
            <v>5 . 2 . 2 . 03</v>
          </cell>
          <cell r="C23" t="str">
            <v>Belanja Jasa Kantor</v>
          </cell>
          <cell r="D23">
            <v>159600000</v>
          </cell>
          <cell r="E23">
            <v>39900000</v>
          </cell>
          <cell r="F23">
            <v>39900000</v>
          </cell>
          <cell r="G23">
            <v>39900000</v>
          </cell>
          <cell r="H23">
            <v>39900000</v>
          </cell>
          <cell r="I23">
            <v>0</v>
          </cell>
          <cell r="J23">
            <v>0</v>
          </cell>
          <cell r="K23">
            <v>0</v>
          </cell>
          <cell r="L23">
            <v>0</v>
          </cell>
          <cell r="M23">
            <v>0</v>
          </cell>
          <cell r="N23">
            <v>0</v>
          </cell>
          <cell r="O23">
            <v>0</v>
          </cell>
          <cell r="P23">
            <v>0</v>
          </cell>
          <cell r="Q23">
            <v>0</v>
          </cell>
          <cell r="R23">
            <v>0</v>
          </cell>
          <cell r="S23">
            <v>0</v>
          </cell>
          <cell r="T23">
            <v>0</v>
          </cell>
          <cell r="U23">
            <v>0</v>
          </cell>
          <cell r="V23">
            <v>159600000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159600000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39900000</v>
          </cell>
          <cell r="AY23">
            <v>159600000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159600000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159600000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39900000</v>
          </cell>
          <cell r="CP23">
            <v>159600000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159600000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159600000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39900000</v>
          </cell>
          <cell r="EG23">
            <v>159600000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159600000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159600000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39900000</v>
          </cell>
          <cell r="FX23">
            <v>159600000</v>
          </cell>
        </row>
        <row r="24">
          <cell r="A24">
            <v>10</v>
          </cell>
          <cell r="B24" t="str">
            <v>5 . 2 . 2 . 03 . 17</v>
          </cell>
          <cell r="C24" t="str">
            <v>Belanja Jasa Kantor lainnya</v>
          </cell>
          <cell r="D24">
            <v>159600000</v>
          </cell>
          <cell r="E24">
            <v>39900000</v>
          </cell>
          <cell r="F24">
            <v>39900000</v>
          </cell>
          <cell r="G24">
            <v>39900000</v>
          </cell>
          <cell r="H24">
            <v>39900000</v>
          </cell>
          <cell r="I24">
            <v>0</v>
          </cell>
          <cell r="J24">
            <v>0</v>
          </cell>
          <cell r="K24">
            <v>0</v>
          </cell>
          <cell r="L24">
            <v>0</v>
          </cell>
          <cell r="M24">
            <v>0</v>
          </cell>
          <cell r="N24">
            <v>0</v>
          </cell>
          <cell r="O24">
            <v>0</v>
          </cell>
          <cell r="P24">
            <v>0</v>
          </cell>
          <cell r="Q24">
            <v>0</v>
          </cell>
          <cell r="R24">
            <v>0</v>
          </cell>
          <cell r="S24">
            <v>0</v>
          </cell>
          <cell r="T24">
            <v>0</v>
          </cell>
          <cell r="U24">
            <v>0</v>
          </cell>
          <cell r="V24">
            <v>159600000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159600000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39900000</v>
          </cell>
          <cell r="AY24">
            <v>159600000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159600000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159600000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39900000</v>
          </cell>
          <cell r="CP24">
            <v>159600000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159600000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159600000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39900000</v>
          </cell>
          <cell r="EG24">
            <v>159600000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159600000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159600000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39900000</v>
          </cell>
          <cell r="FX24">
            <v>159600000</v>
          </cell>
        </row>
        <row r="25">
          <cell r="A25">
            <v>11</v>
          </cell>
        </row>
        <row r="26">
          <cell r="A26">
            <v>12</v>
          </cell>
        </row>
        <row r="27">
          <cell r="A27">
            <v>13</v>
          </cell>
        </row>
        <row r="28">
          <cell r="A28">
            <v>14</v>
          </cell>
        </row>
        <row r="29">
          <cell r="A29">
            <v>15</v>
          </cell>
        </row>
        <row r="30">
          <cell r="A30">
            <v>16</v>
          </cell>
        </row>
        <row r="31">
          <cell r="A31">
            <v>17</v>
          </cell>
        </row>
        <row r="32">
          <cell r="A32">
            <v>18</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1.20 . 1.20.03 . 01 . 10</v>
          </cell>
          <cell r="C15" t="str">
            <v>Penyediaan alat tulis kantor</v>
          </cell>
          <cell r="D15">
            <v>186000000</v>
          </cell>
          <cell r="E15">
            <v>47475000</v>
          </cell>
          <cell r="F15">
            <v>47475000</v>
          </cell>
          <cell r="G15">
            <v>45525000</v>
          </cell>
          <cell r="H15">
            <v>45525000</v>
          </cell>
          <cell r="I15">
            <v>0</v>
          </cell>
          <cell r="J15">
            <v>0</v>
          </cell>
          <cell r="K15">
            <v>0</v>
          </cell>
          <cell r="L15">
            <v>0</v>
          </cell>
          <cell r="M15">
            <v>0</v>
          </cell>
          <cell r="N15">
            <v>0</v>
          </cell>
          <cell r="O15">
            <v>0</v>
          </cell>
          <cell r="P15">
            <v>0</v>
          </cell>
          <cell r="Q15">
            <v>0</v>
          </cell>
          <cell r="R15">
            <v>0</v>
          </cell>
          <cell r="S15">
            <v>0</v>
          </cell>
          <cell r="T15">
            <v>0</v>
          </cell>
          <cell r="U15">
            <v>0</v>
          </cell>
          <cell r="V15">
            <v>186000000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186000000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47475000</v>
          </cell>
          <cell r="AY15">
            <v>186000000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186000000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186000000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47475000</v>
          </cell>
          <cell r="CP15">
            <v>186000000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186000000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186000000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45525000</v>
          </cell>
          <cell r="EG15">
            <v>186000000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186000000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186000000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45525000</v>
          </cell>
          <cell r="FX15">
            <v>186000000</v>
          </cell>
        </row>
        <row r="16">
          <cell r="A16">
            <v>2</v>
          </cell>
          <cell r="B16" t="str">
            <v>5 . 2 . 1</v>
          </cell>
          <cell r="C16" t="str">
            <v>Belanja Pegawai</v>
          </cell>
          <cell r="D16">
            <v>6000000</v>
          </cell>
          <cell r="E16">
            <v>2475000</v>
          </cell>
          <cell r="F16">
            <v>2475000</v>
          </cell>
          <cell r="G16">
            <v>525000</v>
          </cell>
          <cell r="H16">
            <v>525000</v>
          </cell>
          <cell r="I16">
            <v>0</v>
          </cell>
          <cell r="J16">
            <v>0</v>
          </cell>
          <cell r="K16">
            <v>0</v>
          </cell>
          <cell r="L16">
            <v>0</v>
          </cell>
          <cell r="M16">
            <v>0</v>
          </cell>
          <cell r="N16">
            <v>0</v>
          </cell>
          <cell r="O16">
            <v>0</v>
          </cell>
          <cell r="P16">
            <v>0</v>
          </cell>
          <cell r="Q16">
            <v>0</v>
          </cell>
          <cell r="R16">
            <v>0</v>
          </cell>
          <cell r="S16">
            <v>0</v>
          </cell>
          <cell r="T16">
            <v>0</v>
          </cell>
          <cell r="U16">
            <v>0</v>
          </cell>
          <cell r="V16">
            <v>6000000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6000000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2475000</v>
          </cell>
          <cell r="AY16">
            <v>6000000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6000000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6000000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2475000</v>
          </cell>
          <cell r="CP16">
            <v>6000000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6000000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6000000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525000</v>
          </cell>
          <cell r="EG16">
            <v>6000000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6000000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6000000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525000</v>
          </cell>
          <cell r="FX16">
            <v>6000000</v>
          </cell>
        </row>
        <row r="17">
          <cell r="A17">
            <v>3</v>
          </cell>
          <cell r="B17" t="str">
            <v>5 . 2 . 1 . 01</v>
          </cell>
          <cell r="C17" t="str">
            <v>Honorarium PNS</v>
          </cell>
          <cell r="D17">
            <v>6000000</v>
          </cell>
          <cell r="E17">
            <v>2475000</v>
          </cell>
          <cell r="F17">
            <v>2475000</v>
          </cell>
          <cell r="G17">
            <v>525000</v>
          </cell>
          <cell r="H17">
            <v>525000</v>
          </cell>
          <cell r="I17">
            <v>0</v>
          </cell>
          <cell r="J17">
            <v>0</v>
          </cell>
          <cell r="K17">
            <v>0</v>
          </cell>
          <cell r="L17">
            <v>0</v>
          </cell>
          <cell r="M17">
            <v>0</v>
          </cell>
          <cell r="N17">
            <v>0</v>
          </cell>
          <cell r="O17">
            <v>0</v>
          </cell>
          <cell r="P17">
            <v>0</v>
          </cell>
          <cell r="Q17">
            <v>0</v>
          </cell>
          <cell r="R17">
            <v>0</v>
          </cell>
          <cell r="S17">
            <v>0</v>
          </cell>
          <cell r="T17">
            <v>0</v>
          </cell>
          <cell r="U17">
            <v>0</v>
          </cell>
          <cell r="V17">
            <v>6000000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6000000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2475000</v>
          </cell>
          <cell r="AY17">
            <v>6000000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6000000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6000000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2475000</v>
          </cell>
          <cell r="CP17">
            <v>6000000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6000000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6000000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525000</v>
          </cell>
          <cell r="EG17">
            <v>6000000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6000000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6000000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525000</v>
          </cell>
          <cell r="FX17">
            <v>6000000</v>
          </cell>
        </row>
        <row r="18">
          <cell r="A18">
            <v>4</v>
          </cell>
          <cell r="B18" t="str">
            <v>5 . 2 . 1 . 01 . 01</v>
          </cell>
          <cell r="C18" t="str">
            <v>Honorarium Panitia Pelaksana Kegiatan</v>
          </cell>
          <cell r="D18">
            <v>3900000</v>
          </cell>
          <cell r="E18">
            <v>1950000</v>
          </cell>
          <cell r="F18">
            <v>1950000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1950000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1950000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3900000</v>
          </cell>
        </row>
        <row r="19">
          <cell r="A19">
            <v>5</v>
          </cell>
          <cell r="B19" t="str">
            <v>5 . 2 . 1 . 01 . 02</v>
          </cell>
          <cell r="C19" t="str">
            <v>Honorarium Tim Pengadaan Barang dan Jasa</v>
          </cell>
          <cell r="D19">
            <v>2100000</v>
          </cell>
          <cell r="E19">
            <v>525000</v>
          </cell>
          <cell r="F19">
            <v>525000</v>
          </cell>
          <cell r="G19">
            <v>525000</v>
          </cell>
          <cell r="H19">
            <v>525000</v>
          </cell>
          <cell r="I19">
            <v>0</v>
          </cell>
          <cell r="J19">
            <v>0</v>
          </cell>
          <cell r="K19">
            <v>0</v>
          </cell>
          <cell r="L19">
            <v>0</v>
          </cell>
          <cell r="M19">
            <v>0</v>
          </cell>
          <cell r="N19">
            <v>0</v>
          </cell>
          <cell r="O19">
            <v>0</v>
          </cell>
          <cell r="P19">
            <v>0</v>
          </cell>
          <cell r="Q19">
            <v>0</v>
          </cell>
          <cell r="R19">
            <v>0</v>
          </cell>
          <cell r="S19">
            <v>0</v>
          </cell>
          <cell r="T19">
            <v>0</v>
          </cell>
          <cell r="U19">
            <v>0</v>
          </cell>
          <cell r="V19">
            <v>2100000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2100000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525000</v>
          </cell>
          <cell r="AY19">
            <v>2100000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2100000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2100000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525000</v>
          </cell>
          <cell r="CP19">
            <v>2100000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2100000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2100000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525000</v>
          </cell>
          <cell r="EG19">
            <v>2100000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2100000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2100000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525000</v>
          </cell>
          <cell r="FX19">
            <v>2100000</v>
          </cell>
        </row>
        <row r="20">
          <cell r="A20">
            <v>6</v>
          </cell>
          <cell r="B20" t="str">
            <v>5 . 2 . 2</v>
          </cell>
          <cell r="C20" t="str">
            <v>Belanja Barang dan Jasa</v>
          </cell>
          <cell r="D20">
            <v>180000000</v>
          </cell>
          <cell r="E20">
            <v>45000000</v>
          </cell>
          <cell r="F20">
            <v>45000000</v>
          </cell>
          <cell r="G20">
            <v>45000000</v>
          </cell>
          <cell r="H20">
            <v>45000000</v>
          </cell>
          <cell r="I20">
            <v>0</v>
          </cell>
          <cell r="J20">
            <v>0</v>
          </cell>
          <cell r="K20">
            <v>0</v>
          </cell>
          <cell r="L20">
            <v>0</v>
          </cell>
          <cell r="M20">
            <v>0</v>
          </cell>
          <cell r="N20">
            <v>0</v>
          </cell>
          <cell r="O20">
            <v>0</v>
          </cell>
          <cell r="P20">
            <v>0</v>
          </cell>
          <cell r="Q20">
            <v>0</v>
          </cell>
          <cell r="R20">
            <v>0</v>
          </cell>
          <cell r="S20">
            <v>0</v>
          </cell>
          <cell r="T20">
            <v>0</v>
          </cell>
          <cell r="U20">
            <v>0</v>
          </cell>
          <cell r="V20">
            <v>180000000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180000000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45000000</v>
          </cell>
          <cell r="AY20">
            <v>180000000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180000000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180000000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45000000</v>
          </cell>
          <cell r="CP20">
            <v>180000000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180000000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180000000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45000000</v>
          </cell>
          <cell r="EG20">
            <v>180000000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180000000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180000000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45000000</v>
          </cell>
          <cell r="FX20">
            <v>180000000</v>
          </cell>
        </row>
        <row r="21">
          <cell r="A21">
            <v>7</v>
          </cell>
          <cell r="B21" t="str">
            <v>5 . 2 . 2 . 01</v>
          </cell>
          <cell r="C21" t="str">
            <v>Belanja Bahan Pakai Habis Kantor</v>
          </cell>
          <cell r="D21">
            <v>180000000</v>
          </cell>
          <cell r="E21">
            <v>45000000</v>
          </cell>
          <cell r="F21">
            <v>45000000</v>
          </cell>
          <cell r="G21">
            <v>45000000</v>
          </cell>
          <cell r="H21">
            <v>45000000</v>
          </cell>
          <cell r="I21">
            <v>0</v>
          </cell>
          <cell r="J21">
            <v>0</v>
          </cell>
          <cell r="K21">
            <v>0</v>
          </cell>
          <cell r="L21">
            <v>0</v>
          </cell>
          <cell r="M21">
            <v>0</v>
          </cell>
          <cell r="N21">
            <v>0</v>
          </cell>
          <cell r="O21">
            <v>0</v>
          </cell>
          <cell r="P21">
            <v>0</v>
          </cell>
          <cell r="Q21">
            <v>0</v>
          </cell>
          <cell r="R21">
            <v>0</v>
          </cell>
          <cell r="S21">
            <v>0</v>
          </cell>
          <cell r="T21">
            <v>0</v>
          </cell>
          <cell r="U21">
            <v>0</v>
          </cell>
          <cell r="V21">
            <v>180000000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180000000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45000000</v>
          </cell>
          <cell r="AY21">
            <v>180000000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180000000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180000000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45000000</v>
          </cell>
          <cell r="CP21">
            <v>180000000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180000000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180000000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45000000</v>
          </cell>
          <cell r="EG21">
            <v>180000000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180000000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180000000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45000000</v>
          </cell>
          <cell r="FX21">
            <v>180000000</v>
          </cell>
        </row>
        <row r="22">
          <cell r="A22">
            <v>8</v>
          </cell>
          <cell r="B22" t="str">
            <v>5 . 2 . 2 . 01 . 01</v>
          </cell>
          <cell r="C22" t="str">
            <v>Belanja alat tulis kantor</v>
          </cell>
          <cell r="D22">
            <v>180000000</v>
          </cell>
          <cell r="E22">
            <v>45000000</v>
          </cell>
          <cell r="F22">
            <v>45000000</v>
          </cell>
          <cell r="G22">
            <v>45000000</v>
          </cell>
          <cell r="H22">
            <v>45000000</v>
          </cell>
          <cell r="I22">
            <v>0</v>
          </cell>
          <cell r="J22">
            <v>0</v>
          </cell>
          <cell r="K22">
            <v>0</v>
          </cell>
          <cell r="L22">
            <v>0</v>
          </cell>
          <cell r="M22">
            <v>0</v>
          </cell>
          <cell r="N22">
            <v>0</v>
          </cell>
          <cell r="O22">
            <v>0</v>
          </cell>
          <cell r="P22">
            <v>0</v>
          </cell>
          <cell r="Q22">
            <v>0</v>
          </cell>
          <cell r="R22">
            <v>0</v>
          </cell>
          <cell r="S22">
            <v>0</v>
          </cell>
          <cell r="T22">
            <v>0</v>
          </cell>
          <cell r="U22">
            <v>0</v>
          </cell>
          <cell r="V22">
            <v>180000000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180000000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45000000</v>
          </cell>
          <cell r="AY22">
            <v>180000000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180000000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180000000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45000000</v>
          </cell>
          <cell r="CP22">
            <v>180000000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180000000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180000000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45000000</v>
          </cell>
          <cell r="EG22">
            <v>180000000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180000000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180000000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45000000</v>
          </cell>
          <cell r="FX22">
            <v>180000000</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efreshError="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1.20 . 1.20.03 . 01 . 11</v>
          </cell>
          <cell r="C15" t="str">
            <v>Penyediaan barang cetakan dan penggandaan</v>
          </cell>
          <cell r="D15">
            <v>213425000</v>
          </cell>
          <cell r="E15">
            <v>61975000</v>
          </cell>
          <cell r="F15">
            <v>53500000</v>
          </cell>
          <cell r="G15">
            <v>51525000</v>
          </cell>
          <cell r="H15">
            <v>46425000</v>
          </cell>
          <cell r="I15">
            <v>0</v>
          </cell>
          <cell r="J15">
            <v>0</v>
          </cell>
          <cell r="K15">
            <v>0</v>
          </cell>
          <cell r="L15">
            <v>0</v>
          </cell>
          <cell r="M15">
            <v>0</v>
          </cell>
          <cell r="N15">
            <v>0</v>
          </cell>
          <cell r="O15">
            <v>0</v>
          </cell>
          <cell r="P15">
            <v>0</v>
          </cell>
          <cell r="Q15">
            <v>0</v>
          </cell>
          <cell r="R15">
            <v>0</v>
          </cell>
          <cell r="S15">
            <v>0</v>
          </cell>
          <cell r="T15">
            <v>0</v>
          </cell>
          <cell r="U15">
            <v>0</v>
          </cell>
          <cell r="V15">
            <v>213425000</v>
          </cell>
          <cell r="W15">
            <v>0</v>
          </cell>
          <cell r="X15">
            <v>0</v>
          </cell>
          <cell r="Y15">
            <v>0</v>
          </cell>
          <cell r="Z15">
            <v>0</v>
          </cell>
          <cell r="AA15">
            <v>0</v>
          </cell>
          <cell r="AB15">
            <v>0</v>
          </cell>
          <cell r="AC15">
            <v>0</v>
          </cell>
          <cell r="AD15">
            <v>0</v>
          </cell>
          <cell r="AE15">
            <v>0</v>
          </cell>
          <cell r="AF15">
            <v>0</v>
          </cell>
          <cell r="AG15">
            <v>0</v>
          </cell>
          <cell r="AH15">
            <v>0</v>
          </cell>
          <cell r="AI15">
            <v>0</v>
          </cell>
          <cell r="AJ15">
            <v>213425000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61975000</v>
          </cell>
          <cell r="AY15">
            <v>213425000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213425000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213425000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53500000</v>
          </cell>
          <cell r="CP15">
            <v>213425000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213425000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213425000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51525000</v>
          </cell>
          <cell r="EG15">
            <v>213425000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213425000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213425000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46425000</v>
          </cell>
          <cell r="FX15">
            <v>213425000</v>
          </cell>
        </row>
        <row r="16">
          <cell r="A16">
            <v>2</v>
          </cell>
          <cell r="B16" t="str">
            <v>5 . 2 . 1</v>
          </cell>
          <cell r="C16" t="str">
            <v>Belanja Pegawai</v>
          </cell>
          <cell r="D16">
            <v>6525000</v>
          </cell>
          <cell r="E16">
            <v>2475000</v>
          </cell>
          <cell r="F16">
            <v>3000000</v>
          </cell>
          <cell r="G16">
            <v>525000</v>
          </cell>
          <cell r="H16">
            <v>525000</v>
          </cell>
          <cell r="I16">
            <v>0</v>
          </cell>
          <cell r="J16">
            <v>0</v>
          </cell>
          <cell r="K16">
            <v>0</v>
          </cell>
          <cell r="L16">
            <v>0</v>
          </cell>
          <cell r="M16">
            <v>0</v>
          </cell>
          <cell r="N16">
            <v>0</v>
          </cell>
          <cell r="O16">
            <v>0</v>
          </cell>
          <cell r="P16">
            <v>0</v>
          </cell>
          <cell r="Q16">
            <v>0</v>
          </cell>
          <cell r="R16">
            <v>0</v>
          </cell>
          <cell r="S16">
            <v>0</v>
          </cell>
          <cell r="T16">
            <v>0</v>
          </cell>
          <cell r="U16">
            <v>0</v>
          </cell>
          <cell r="V16">
            <v>6525000</v>
          </cell>
          <cell r="W16">
            <v>0</v>
          </cell>
          <cell r="X16">
            <v>0</v>
          </cell>
          <cell r="Y16">
            <v>0</v>
          </cell>
          <cell r="Z16">
            <v>0</v>
          </cell>
          <cell r="AA16">
            <v>0</v>
          </cell>
          <cell r="AB16">
            <v>0</v>
          </cell>
          <cell r="AC16">
            <v>0</v>
          </cell>
          <cell r="AD16">
            <v>0</v>
          </cell>
          <cell r="AE16">
            <v>0</v>
          </cell>
          <cell r="AF16">
            <v>0</v>
          </cell>
          <cell r="AG16">
            <v>0</v>
          </cell>
          <cell r="AH16">
            <v>0</v>
          </cell>
          <cell r="AI16">
            <v>0</v>
          </cell>
          <cell r="AJ16">
            <v>6525000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2475000</v>
          </cell>
          <cell r="AY16">
            <v>6525000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6525000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6525000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3000000</v>
          </cell>
          <cell r="CP16">
            <v>6525000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6525000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6525000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525000</v>
          </cell>
          <cell r="EG16">
            <v>6525000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6525000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6525000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525000</v>
          </cell>
          <cell r="FX16">
            <v>6525000</v>
          </cell>
        </row>
        <row r="17">
          <cell r="A17">
            <v>3</v>
          </cell>
          <cell r="B17" t="str">
            <v>5 . 2 . 1 . 01</v>
          </cell>
          <cell r="C17" t="str">
            <v>Honorarium PNS</v>
          </cell>
          <cell r="D17">
            <v>6525000</v>
          </cell>
          <cell r="E17">
            <v>2475000</v>
          </cell>
          <cell r="F17">
            <v>3000000</v>
          </cell>
          <cell r="G17">
            <v>525000</v>
          </cell>
          <cell r="H17">
            <v>525000</v>
          </cell>
          <cell r="I17">
            <v>0</v>
          </cell>
          <cell r="J17">
            <v>0</v>
          </cell>
          <cell r="K17">
            <v>0</v>
          </cell>
          <cell r="L17">
            <v>0</v>
          </cell>
          <cell r="M17">
            <v>0</v>
          </cell>
          <cell r="N17">
            <v>0</v>
          </cell>
          <cell r="O17">
            <v>0</v>
          </cell>
          <cell r="P17">
            <v>0</v>
          </cell>
          <cell r="Q17">
            <v>0</v>
          </cell>
          <cell r="R17">
            <v>0</v>
          </cell>
          <cell r="S17">
            <v>0</v>
          </cell>
          <cell r="T17">
            <v>0</v>
          </cell>
          <cell r="U17">
            <v>0</v>
          </cell>
          <cell r="V17">
            <v>6525000</v>
          </cell>
          <cell r="W17">
            <v>0</v>
          </cell>
          <cell r="X17">
            <v>0</v>
          </cell>
          <cell r="Y17">
            <v>0</v>
          </cell>
          <cell r="Z17">
            <v>0</v>
          </cell>
          <cell r="AA17">
            <v>0</v>
          </cell>
          <cell r="AB17">
            <v>0</v>
          </cell>
          <cell r="AC17">
            <v>0</v>
          </cell>
          <cell r="AD17">
            <v>0</v>
          </cell>
          <cell r="AE17">
            <v>0</v>
          </cell>
          <cell r="AF17">
            <v>0</v>
          </cell>
          <cell r="AG17">
            <v>0</v>
          </cell>
          <cell r="AH17">
            <v>0</v>
          </cell>
          <cell r="AI17">
            <v>0</v>
          </cell>
          <cell r="AJ17">
            <v>6525000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2475000</v>
          </cell>
          <cell r="AY17">
            <v>6525000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6525000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6525000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3000000</v>
          </cell>
          <cell r="CP17">
            <v>6525000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6525000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6525000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525000</v>
          </cell>
          <cell r="EG17">
            <v>6525000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6525000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6525000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525000</v>
          </cell>
          <cell r="FX17">
            <v>6525000</v>
          </cell>
        </row>
        <row r="18">
          <cell r="A18">
            <v>4</v>
          </cell>
          <cell r="B18" t="str">
            <v>5 . 2 . 1 . 01 . 01</v>
          </cell>
          <cell r="C18" t="str">
            <v>Honorarium Panitia Pelaksana Kegiatan</v>
          </cell>
          <cell r="D18">
            <v>3900000</v>
          </cell>
          <cell r="E18">
            <v>1950000</v>
          </cell>
          <cell r="F18">
            <v>1950000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1950000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1950000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3900000</v>
          </cell>
        </row>
        <row r="19">
          <cell r="A19">
            <v>5</v>
          </cell>
          <cell r="B19" t="str">
            <v>5 . 2 . 1 . 01 . 02</v>
          </cell>
          <cell r="C19" t="str">
            <v>Honorarium Tim Pengadaan Barang dan Jasa</v>
          </cell>
          <cell r="D19">
            <v>2625000</v>
          </cell>
          <cell r="E19">
            <v>525000</v>
          </cell>
          <cell r="F19">
            <v>1050000</v>
          </cell>
          <cell r="G19">
            <v>525000</v>
          </cell>
          <cell r="H19">
            <v>525000</v>
          </cell>
          <cell r="I19">
            <v>0</v>
          </cell>
          <cell r="J19">
            <v>0</v>
          </cell>
          <cell r="K19">
            <v>0</v>
          </cell>
          <cell r="L19">
            <v>0</v>
          </cell>
          <cell r="M19">
            <v>0</v>
          </cell>
          <cell r="N19">
            <v>0</v>
          </cell>
          <cell r="O19">
            <v>0</v>
          </cell>
          <cell r="P19">
            <v>0</v>
          </cell>
          <cell r="Q19">
            <v>0</v>
          </cell>
          <cell r="R19">
            <v>0</v>
          </cell>
          <cell r="S19">
            <v>0</v>
          </cell>
          <cell r="T19">
            <v>0</v>
          </cell>
          <cell r="U19">
            <v>0</v>
          </cell>
          <cell r="V19">
            <v>2625000</v>
          </cell>
          <cell r="W19">
            <v>0</v>
          </cell>
          <cell r="X19">
            <v>0</v>
          </cell>
          <cell r="Y19">
            <v>0</v>
          </cell>
          <cell r="Z19">
            <v>0</v>
          </cell>
          <cell r="AA19">
            <v>0</v>
          </cell>
          <cell r="AB19">
            <v>0</v>
          </cell>
          <cell r="AC19">
            <v>0</v>
          </cell>
          <cell r="AD19">
            <v>0</v>
          </cell>
          <cell r="AE19">
            <v>0</v>
          </cell>
          <cell r="AF19">
            <v>0</v>
          </cell>
          <cell r="AG19">
            <v>0</v>
          </cell>
          <cell r="AH19">
            <v>0</v>
          </cell>
          <cell r="AI19">
            <v>0</v>
          </cell>
          <cell r="AJ19">
            <v>2625000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525000</v>
          </cell>
          <cell r="AY19">
            <v>2625000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2625000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2625000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1050000</v>
          </cell>
          <cell r="CP19">
            <v>2625000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2625000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2625000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525000</v>
          </cell>
          <cell r="EG19">
            <v>2625000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2625000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2625000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525000</v>
          </cell>
          <cell r="FX19">
            <v>2625000</v>
          </cell>
        </row>
        <row r="20">
          <cell r="A20">
            <v>6</v>
          </cell>
          <cell r="B20" t="str">
            <v>5 . 2 . 2</v>
          </cell>
          <cell r="C20" t="str">
            <v>Belanja Barang dan Jasa</v>
          </cell>
          <cell r="D20">
            <v>206900000</v>
          </cell>
          <cell r="E20">
            <v>59500000</v>
          </cell>
          <cell r="F20">
            <v>50500000</v>
          </cell>
          <cell r="G20">
            <v>51000000</v>
          </cell>
          <cell r="H20">
            <v>45900000</v>
          </cell>
          <cell r="I20">
            <v>0</v>
          </cell>
          <cell r="J20">
            <v>0</v>
          </cell>
          <cell r="K20">
            <v>0</v>
          </cell>
          <cell r="L20">
            <v>0</v>
          </cell>
          <cell r="M20">
            <v>0</v>
          </cell>
          <cell r="N20">
            <v>0</v>
          </cell>
          <cell r="O20">
            <v>0</v>
          </cell>
          <cell r="P20">
            <v>0</v>
          </cell>
          <cell r="Q20">
            <v>0</v>
          </cell>
          <cell r="R20">
            <v>0</v>
          </cell>
          <cell r="S20">
            <v>0</v>
          </cell>
          <cell r="T20">
            <v>0</v>
          </cell>
          <cell r="U20">
            <v>0</v>
          </cell>
          <cell r="V20">
            <v>206900000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206900000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59500000</v>
          </cell>
          <cell r="AY20">
            <v>206900000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206900000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206900000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50500000</v>
          </cell>
          <cell r="CP20">
            <v>206900000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206900000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206900000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51000000</v>
          </cell>
          <cell r="EG20">
            <v>206900000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206900000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206900000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45900000</v>
          </cell>
          <cell r="FX20">
            <v>206900000</v>
          </cell>
        </row>
        <row r="21">
          <cell r="A21">
            <v>7</v>
          </cell>
          <cell r="B21" t="str">
            <v>5 . 2 . 2 . 06</v>
          </cell>
          <cell r="C21" t="str">
            <v>Belanja Cetak dan Penggandaan</v>
          </cell>
          <cell r="D21">
            <v>204400000</v>
          </cell>
          <cell r="E21">
            <v>59000000</v>
          </cell>
          <cell r="F21">
            <v>50000000</v>
          </cell>
          <cell r="G21">
            <v>50000000</v>
          </cell>
          <cell r="H21">
            <v>45400000</v>
          </cell>
          <cell r="I21">
            <v>0</v>
          </cell>
          <cell r="J21">
            <v>0</v>
          </cell>
          <cell r="K21">
            <v>0</v>
          </cell>
          <cell r="L21">
            <v>0</v>
          </cell>
          <cell r="M21">
            <v>0</v>
          </cell>
          <cell r="N21">
            <v>0</v>
          </cell>
          <cell r="O21">
            <v>0</v>
          </cell>
          <cell r="P21">
            <v>0</v>
          </cell>
          <cell r="Q21">
            <v>0</v>
          </cell>
          <cell r="R21">
            <v>0</v>
          </cell>
          <cell r="S21">
            <v>0</v>
          </cell>
          <cell r="T21">
            <v>0</v>
          </cell>
          <cell r="U21">
            <v>0</v>
          </cell>
          <cell r="V21">
            <v>204400000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204400000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59000000</v>
          </cell>
          <cell r="AY21">
            <v>204400000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204400000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204400000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50000000</v>
          </cell>
          <cell r="CP21">
            <v>204400000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204400000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204400000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50000000</v>
          </cell>
          <cell r="EG21">
            <v>204400000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204400000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204400000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45400000</v>
          </cell>
          <cell r="FX21">
            <v>204400000</v>
          </cell>
        </row>
        <row r="22">
          <cell r="A22">
            <v>8</v>
          </cell>
          <cell r="B22" t="str">
            <v>5 . 2 . 2 . 06 . 01</v>
          </cell>
          <cell r="C22" t="str">
            <v>Belanja cetak</v>
          </cell>
          <cell r="D22">
            <v>170000000</v>
          </cell>
          <cell r="E22">
            <v>50000000</v>
          </cell>
          <cell r="F22">
            <v>40000000</v>
          </cell>
          <cell r="G22">
            <v>40000000</v>
          </cell>
          <cell r="H22">
            <v>40000000</v>
          </cell>
          <cell r="I22">
            <v>0</v>
          </cell>
          <cell r="J22">
            <v>0</v>
          </cell>
          <cell r="K22">
            <v>0</v>
          </cell>
          <cell r="L22">
            <v>0</v>
          </cell>
          <cell r="M22">
            <v>0</v>
          </cell>
          <cell r="N22">
            <v>0</v>
          </cell>
          <cell r="O22">
            <v>0</v>
          </cell>
          <cell r="P22">
            <v>0</v>
          </cell>
          <cell r="Q22">
            <v>0</v>
          </cell>
          <cell r="R22">
            <v>0</v>
          </cell>
          <cell r="S22">
            <v>0</v>
          </cell>
          <cell r="T22">
            <v>0</v>
          </cell>
          <cell r="U22">
            <v>0</v>
          </cell>
          <cell r="V22">
            <v>170000000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170000000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50000000</v>
          </cell>
          <cell r="AY22">
            <v>170000000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170000000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170000000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40000000</v>
          </cell>
          <cell r="CP22">
            <v>170000000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170000000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170000000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40000000</v>
          </cell>
          <cell r="EG22">
            <v>170000000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170000000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170000000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40000000</v>
          </cell>
          <cell r="FX22">
            <v>170000000</v>
          </cell>
        </row>
        <row r="23">
          <cell r="A23">
            <v>9</v>
          </cell>
          <cell r="B23" t="str">
            <v>5 . 2 . 2 . 06 . 02</v>
          </cell>
          <cell r="C23" t="str">
            <v>Belanja Penggandaan/Fotocopy</v>
          </cell>
          <cell r="D23">
            <v>20400000</v>
          </cell>
          <cell r="E23">
            <v>5000000</v>
          </cell>
          <cell r="F23">
            <v>6000000</v>
          </cell>
          <cell r="G23">
            <v>6000000</v>
          </cell>
          <cell r="H23">
            <v>3400000</v>
          </cell>
          <cell r="I23">
            <v>0</v>
          </cell>
          <cell r="J23">
            <v>0</v>
          </cell>
          <cell r="K23">
            <v>0</v>
          </cell>
          <cell r="L23">
            <v>0</v>
          </cell>
          <cell r="M23">
            <v>0</v>
          </cell>
          <cell r="N23">
            <v>0</v>
          </cell>
          <cell r="O23">
            <v>0</v>
          </cell>
          <cell r="P23">
            <v>0</v>
          </cell>
          <cell r="Q23">
            <v>0</v>
          </cell>
          <cell r="R23">
            <v>0</v>
          </cell>
          <cell r="S23">
            <v>0</v>
          </cell>
          <cell r="T23">
            <v>0</v>
          </cell>
          <cell r="U23">
            <v>0</v>
          </cell>
          <cell r="V23">
            <v>20400000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20400000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5000000</v>
          </cell>
          <cell r="AY23">
            <v>20400000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20400000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20400000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6000000</v>
          </cell>
          <cell r="CP23">
            <v>20400000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20400000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20400000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6000000</v>
          </cell>
          <cell r="EG23">
            <v>20400000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20400000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20400000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3400000</v>
          </cell>
          <cell r="FX23">
            <v>20400000</v>
          </cell>
        </row>
        <row r="24">
          <cell r="A24">
            <v>10</v>
          </cell>
          <cell r="B24" t="str">
            <v>5 . 2 . 2 . 06 . 03</v>
          </cell>
          <cell r="C24" t="str">
            <v>Belanja Cetak Spanduk</v>
          </cell>
          <cell r="D24">
            <v>14000000</v>
          </cell>
          <cell r="E24">
            <v>4000000</v>
          </cell>
          <cell r="F24">
            <v>4000000</v>
          </cell>
          <cell r="G24">
            <v>4000000</v>
          </cell>
          <cell r="H24">
            <v>2000000</v>
          </cell>
          <cell r="I24">
            <v>0</v>
          </cell>
          <cell r="J24">
            <v>0</v>
          </cell>
          <cell r="K24">
            <v>0</v>
          </cell>
          <cell r="L24">
            <v>0</v>
          </cell>
          <cell r="M24">
            <v>0</v>
          </cell>
          <cell r="N24">
            <v>0</v>
          </cell>
          <cell r="O24">
            <v>0</v>
          </cell>
          <cell r="P24">
            <v>0</v>
          </cell>
          <cell r="Q24">
            <v>0</v>
          </cell>
          <cell r="R24">
            <v>0</v>
          </cell>
          <cell r="S24">
            <v>0</v>
          </cell>
          <cell r="T24">
            <v>0</v>
          </cell>
          <cell r="U24">
            <v>0</v>
          </cell>
          <cell r="V24">
            <v>14000000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14000000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4000000</v>
          </cell>
          <cell r="AY24">
            <v>14000000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14000000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14000000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4000000</v>
          </cell>
          <cell r="CP24">
            <v>14000000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14000000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14000000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4000000</v>
          </cell>
          <cell r="EG24">
            <v>14000000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14000000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14000000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2000000</v>
          </cell>
          <cell r="FX24">
            <v>14000000</v>
          </cell>
        </row>
        <row r="25">
          <cell r="A25">
            <v>11</v>
          </cell>
          <cell r="B25" t="str">
            <v>5 . 2 . 3</v>
          </cell>
          <cell r="C25" t="str">
            <v>Belanja Modal</v>
          </cell>
          <cell r="D25">
            <v>2500000</v>
          </cell>
          <cell r="E25">
            <v>500000</v>
          </cell>
          <cell r="F25">
            <v>500000</v>
          </cell>
          <cell r="G25">
            <v>1000000</v>
          </cell>
          <cell r="H25">
            <v>500000</v>
          </cell>
          <cell r="I25">
            <v>0</v>
          </cell>
          <cell r="J25">
            <v>0</v>
          </cell>
          <cell r="K25">
            <v>0</v>
          </cell>
          <cell r="L25">
            <v>0</v>
          </cell>
          <cell r="M25">
            <v>0</v>
          </cell>
          <cell r="N25">
            <v>0</v>
          </cell>
          <cell r="O25">
            <v>0</v>
          </cell>
          <cell r="P25">
            <v>0</v>
          </cell>
          <cell r="Q25">
            <v>0</v>
          </cell>
          <cell r="R25">
            <v>0</v>
          </cell>
          <cell r="S25">
            <v>0</v>
          </cell>
          <cell r="T25">
            <v>0</v>
          </cell>
          <cell r="U25">
            <v>0</v>
          </cell>
          <cell r="V25">
            <v>2500000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2500000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500000</v>
          </cell>
          <cell r="AY25">
            <v>2500000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2500000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2500000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500000</v>
          </cell>
          <cell r="CP25">
            <v>2500000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2500000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2500000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1000000</v>
          </cell>
          <cell r="EG25">
            <v>2500000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2500000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2500000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500000</v>
          </cell>
          <cell r="FX25">
            <v>2500000</v>
          </cell>
        </row>
        <row r="26">
          <cell r="A26">
            <v>12</v>
          </cell>
          <cell r="B26" t="str">
            <v>5 . 2 . 3 . 27</v>
          </cell>
          <cell r="C26" t="str">
            <v>Belanja Modal Pengadaan Buku/Kepustakaan</v>
          </cell>
          <cell r="D26">
            <v>2500000</v>
          </cell>
          <cell r="E26">
            <v>500000</v>
          </cell>
          <cell r="F26">
            <v>500000</v>
          </cell>
          <cell r="G26">
            <v>1000000</v>
          </cell>
          <cell r="H26">
            <v>500000</v>
          </cell>
          <cell r="I26">
            <v>0</v>
          </cell>
          <cell r="J26">
            <v>0</v>
          </cell>
          <cell r="K26">
            <v>0</v>
          </cell>
          <cell r="L26">
            <v>0</v>
          </cell>
          <cell r="M26">
            <v>0</v>
          </cell>
          <cell r="N26">
            <v>0</v>
          </cell>
          <cell r="O26">
            <v>0</v>
          </cell>
          <cell r="P26">
            <v>0</v>
          </cell>
          <cell r="Q26">
            <v>0</v>
          </cell>
          <cell r="R26">
            <v>0</v>
          </cell>
          <cell r="S26">
            <v>0</v>
          </cell>
          <cell r="T26">
            <v>0</v>
          </cell>
          <cell r="U26">
            <v>0</v>
          </cell>
          <cell r="V26">
            <v>2500000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2500000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500000</v>
          </cell>
          <cell r="AY26">
            <v>2500000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2500000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2500000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500000</v>
          </cell>
          <cell r="CP26">
            <v>2500000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2500000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2500000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1000000</v>
          </cell>
          <cell r="EG26">
            <v>2500000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2500000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2500000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500000</v>
          </cell>
          <cell r="FX26">
            <v>2500000</v>
          </cell>
        </row>
        <row r="27">
          <cell r="A27">
            <v>13</v>
          </cell>
          <cell r="B27" t="str">
            <v>5 . 2 . 3 . 27 . 30</v>
          </cell>
          <cell r="C27" t="str">
            <v>Belanja modal pengadaan  buku / kepustakaan lainnya</v>
          </cell>
          <cell r="D27">
            <v>2500000</v>
          </cell>
          <cell r="E27">
            <v>500000</v>
          </cell>
          <cell r="F27">
            <v>500000</v>
          </cell>
          <cell r="G27">
            <v>1000000</v>
          </cell>
          <cell r="H27">
            <v>500000</v>
          </cell>
          <cell r="I27">
            <v>0</v>
          </cell>
          <cell r="J27">
            <v>0</v>
          </cell>
          <cell r="K27">
            <v>0</v>
          </cell>
          <cell r="L27">
            <v>0</v>
          </cell>
          <cell r="M27">
            <v>0</v>
          </cell>
          <cell r="N27">
            <v>0</v>
          </cell>
          <cell r="O27">
            <v>0</v>
          </cell>
          <cell r="P27">
            <v>0</v>
          </cell>
          <cell r="Q27">
            <v>0</v>
          </cell>
          <cell r="R27">
            <v>0</v>
          </cell>
          <cell r="S27">
            <v>0</v>
          </cell>
          <cell r="T27">
            <v>0</v>
          </cell>
          <cell r="U27">
            <v>0</v>
          </cell>
          <cell r="V27">
            <v>2500000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2500000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500000</v>
          </cell>
          <cell r="AY27">
            <v>2500000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2500000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2500000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500000</v>
          </cell>
          <cell r="CP27">
            <v>2500000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2500000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2500000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1000000</v>
          </cell>
          <cell r="EG27">
            <v>2500000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2500000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2500000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500000</v>
          </cell>
          <cell r="FX27">
            <v>2500000</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1.20 . 1.20.03 . 01 . 12</v>
          </cell>
          <cell r="C15" t="str">
            <v>Penyediaan komponen instalasi listrik/penerangan bangunan kantor</v>
          </cell>
          <cell r="D15">
            <v>254600000</v>
          </cell>
          <cell r="E15">
            <v>202550000</v>
          </cell>
          <cell r="F15">
            <v>35050000</v>
          </cell>
          <cell r="G15">
            <v>11000000</v>
          </cell>
          <cell r="H15">
            <v>6000000</v>
          </cell>
          <cell r="I15">
            <v>0</v>
          </cell>
          <cell r="J15">
            <v>0</v>
          </cell>
          <cell r="K15">
            <v>0</v>
          </cell>
          <cell r="L15">
            <v>0</v>
          </cell>
          <cell r="M15">
            <v>0</v>
          </cell>
          <cell r="N15">
            <v>0</v>
          </cell>
          <cell r="O15">
            <v>0</v>
          </cell>
          <cell r="P15">
            <v>0</v>
          </cell>
          <cell r="Q15">
            <v>0</v>
          </cell>
          <cell r="R15">
            <v>0</v>
          </cell>
          <cell r="S15">
            <v>0</v>
          </cell>
          <cell r="T15">
            <v>0</v>
          </cell>
          <cell r="U15">
            <v>0</v>
          </cell>
          <cell r="V15">
            <v>254600000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254600000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202550000</v>
          </cell>
          <cell r="AY15">
            <v>254600000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254600000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254600000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35050000</v>
          </cell>
          <cell r="CP15">
            <v>254600000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254600000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254600000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11000000</v>
          </cell>
          <cell r="EG15">
            <v>254600000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254600000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254600000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6000000</v>
          </cell>
          <cell r="FX15">
            <v>254600000</v>
          </cell>
        </row>
        <row r="16">
          <cell r="A16">
            <v>2</v>
          </cell>
          <cell r="B16" t="str">
            <v>5 . 2 . 1</v>
          </cell>
          <cell r="C16" t="str">
            <v>Belanja Pegawai</v>
          </cell>
          <cell r="D16">
            <v>8750000</v>
          </cell>
          <cell r="E16">
            <v>2700000</v>
          </cell>
          <cell r="F16">
            <v>3050000</v>
          </cell>
          <cell r="G16">
            <v>2000000</v>
          </cell>
          <cell r="H16">
            <v>1000000</v>
          </cell>
          <cell r="I16">
            <v>0</v>
          </cell>
          <cell r="J16">
            <v>0</v>
          </cell>
          <cell r="K16">
            <v>0</v>
          </cell>
          <cell r="L16">
            <v>0</v>
          </cell>
          <cell r="M16">
            <v>0</v>
          </cell>
          <cell r="N16">
            <v>0</v>
          </cell>
          <cell r="O16">
            <v>0</v>
          </cell>
          <cell r="P16">
            <v>0</v>
          </cell>
          <cell r="Q16">
            <v>0</v>
          </cell>
          <cell r="R16">
            <v>0</v>
          </cell>
          <cell r="S16">
            <v>0</v>
          </cell>
          <cell r="T16">
            <v>0</v>
          </cell>
          <cell r="U16">
            <v>0</v>
          </cell>
          <cell r="V16">
            <v>8750000</v>
          </cell>
          <cell r="W16">
            <v>0</v>
          </cell>
          <cell r="X16">
            <v>0</v>
          </cell>
          <cell r="Y16">
            <v>0</v>
          </cell>
          <cell r="Z16">
            <v>0</v>
          </cell>
          <cell r="AA16">
            <v>0</v>
          </cell>
          <cell r="AB16">
            <v>0</v>
          </cell>
          <cell r="AC16">
            <v>0</v>
          </cell>
          <cell r="AD16">
            <v>0</v>
          </cell>
          <cell r="AE16">
            <v>0</v>
          </cell>
          <cell r="AF16">
            <v>0</v>
          </cell>
          <cell r="AG16">
            <v>0</v>
          </cell>
          <cell r="AH16">
            <v>0</v>
          </cell>
          <cell r="AI16">
            <v>0</v>
          </cell>
          <cell r="AJ16">
            <v>8750000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2700000</v>
          </cell>
          <cell r="AY16">
            <v>8750000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8750000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8750000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3050000</v>
          </cell>
          <cell r="CP16">
            <v>8750000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8750000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8750000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2000000</v>
          </cell>
          <cell r="EG16">
            <v>8750000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8750000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8750000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1000000</v>
          </cell>
          <cell r="FX16">
            <v>8750000</v>
          </cell>
        </row>
        <row r="17">
          <cell r="A17">
            <v>3</v>
          </cell>
          <cell r="B17" t="str">
            <v>5 . 2 . 1 . 01</v>
          </cell>
          <cell r="C17" t="str">
            <v>Honorarium PNS</v>
          </cell>
          <cell r="D17">
            <v>8750000</v>
          </cell>
          <cell r="E17">
            <v>2700000</v>
          </cell>
          <cell r="F17">
            <v>3050000</v>
          </cell>
          <cell r="G17">
            <v>2000000</v>
          </cell>
          <cell r="H17">
            <v>1000000</v>
          </cell>
          <cell r="I17">
            <v>0</v>
          </cell>
          <cell r="J17">
            <v>0</v>
          </cell>
          <cell r="K17">
            <v>0</v>
          </cell>
          <cell r="L17">
            <v>0</v>
          </cell>
          <cell r="M17">
            <v>0</v>
          </cell>
          <cell r="N17">
            <v>0</v>
          </cell>
          <cell r="O17">
            <v>0</v>
          </cell>
          <cell r="P17">
            <v>0</v>
          </cell>
          <cell r="Q17">
            <v>0</v>
          </cell>
          <cell r="R17">
            <v>0</v>
          </cell>
          <cell r="S17">
            <v>0</v>
          </cell>
          <cell r="T17">
            <v>0</v>
          </cell>
          <cell r="U17">
            <v>0</v>
          </cell>
          <cell r="V17">
            <v>8750000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8750000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2700000</v>
          </cell>
          <cell r="AY17">
            <v>8750000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8750000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8750000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3050000</v>
          </cell>
          <cell r="CP17">
            <v>8750000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8750000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8750000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2000000</v>
          </cell>
          <cell r="EG17">
            <v>8750000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8750000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8750000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1000000</v>
          </cell>
          <cell r="FX17">
            <v>8750000</v>
          </cell>
        </row>
        <row r="18">
          <cell r="A18">
            <v>4</v>
          </cell>
          <cell r="B18" t="str">
            <v>5 . 2 . 1 . 01 . 01</v>
          </cell>
          <cell r="C18" t="str">
            <v>Honorarium Panitia Pelaksana Kegiatan</v>
          </cell>
          <cell r="D18">
            <v>1750000</v>
          </cell>
          <cell r="E18">
            <v>700000</v>
          </cell>
          <cell r="F18">
            <v>1050000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1750000</v>
          </cell>
          <cell r="W18">
            <v>0</v>
          </cell>
          <cell r="X18">
            <v>0</v>
          </cell>
          <cell r="Y18">
            <v>0</v>
          </cell>
          <cell r="Z18">
            <v>0</v>
          </cell>
          <cell r="AA18">
            <v>0</v>
          </cell>
          <cell r="AB18">
            <v>0</v>
          </cell>
          <cell r="AC18">
            <v>0</v>
          </cell>
          <cell r="AD18">
            <v>0</v>
          </cell>
          <cell r="AE18">
            <v>0</v>
          </cell>
          <cell r="AF18">
            <v>0</v>
          </cell>
          <cell r="AG18">
            <v>0</v>
          </cell>
          <cell r="AH18">
            <v>0</v>
          </cell>
          <cell r="AI18">
            <v>0</v>
          </cell>
          <cell r="AJ18">
            <v>1750000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700000</v>
          </cell>
          <cell r="AY18">
            <v>1750000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1750000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1750000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1050000</v>
          </cell>
          <cell r="CP18">
            <v>1750000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1750000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1750000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1750000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1750000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1750000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1750000</v>
          </cell>
        </row>
        <row r="19">
          <cell r="A19">
            <v>5</v>
          </cell>
          <cell r="B19" t="str">
            <v>5 . 2 . 1 . 01 . 06</v>
          </cell>
          <cell r="C19" t="str">
            <v>Honorarium/upah Harian</v>
          </cell>
          <cell r="D19">
            <v>7000000</v>
          </cell>
          <cell r="E19">
            <v>2000000</v>
          </cell>
          <cell r="F19">
            <v>2000000</v>
          </cell>
          <cell r="G19">
            <v>2000000</v>
          </cell>
          <cell r="H19">
            <v>1000000</v>
          </cell>
          <cell r="I19">
            <v>0</v>
          </cell>
          <cell r="J19">
            <v>0</v>
          </cell>
          <cell r="K19">
            <v>0</v>
          </cell>
          <cell r="L19">
            <v>0</v>
          </cell>
          <cell r="M19">
            <v>0</v>
          </cell>
          <cell r="N19">
            <v>0</v>
          </cell>
          <cell r="O19">
            <v>0</v>
          </cell>
          <cell r="P19">
            <v>0</v>
          </cell>
          <cell r="Q19">
            <v>0</v>
          </cell>
          <cell r="R19">
            <v>0</v>
          </cell>
          <cell r="S19">
            <v>0</v>
          </cell>
          <cell r="T19">
            <v>0</v>
          </cell>
          <cell r="U19">
            <v>0</v>
          </cell>
          <cell r="V19">
            <v>7000000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7000000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2000000</v>
          </cell>
          <cell r="AY19">
            <v>7000000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7000000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7000000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2000000</v>
          </cell>
          <cell r="CP19">
            <v>7000000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7000000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7000000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2000000</v>
          </cell>
          <cell r="EG19">
            <v>7000000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7000000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7000000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1000000</v>
          </cell>
          <cell r="FX19">
            <v>7000000</v>
          </cell>
        </row>
        <row r="20">
          <cell r="A20">
            <v>6</v>
          </cell>
          <cell r="B20" t="str">
            <v>5 . 2 . 2</v>
          </cell>
          <cell r="C20" t="str">
            <v>Belanja Barang dan Jasa</v>
          </cell>
          <cell r="D20">
            <v>32000000</v>
          </cell>
          <cell r="E20">
            <v>8500000</v>
          </cell>
          <cell r="F20">
            <v>9500000</v>
          </cell>
          <cell r="G20">
            <v>9000000</v>
          </cell>
          <cell r="H20">
            <v>5000000</v>
          </cell>
          <cell r="I20">
            <v>0</v>
          </cell>
          <cell r="J20">
            <v>0</v>
          </cell>
          <cell r="K20">
            <v>0</v>
          </cell>
          <cell r="L20">
            <v>0</v>
          </cell>
          <cell r="M20">
            <v>0</v>
          </cell>
          <cell r="N20">
            <v>0</v>
          </cell>
          <cell r="O20">
            <v>0</v>
          </cell>
          <cell r="P20">
            <v>0</v>
          </cell>
          <cell r="Q20">
            <v>0</v>
          </cell>
          <cell r="R20">
            <v>0</v>
          </cell>
          <cell r="S20">
            <v>0</v>
          </cell>
          <cell r="T20">
            <v>0</v>
          </cell>
          <cell r="U20">
            <v>0</v>
          </cell>
          <cell r="V20">
            <v>32000000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32000000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8500000</v>
          </cell>
          <cell r="AY20">
            <v>32000000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32000000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32000000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9500000</v>
          </cell>
          <cell r="CP20">
            <v>32000000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32000000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32000000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9000000</v>
          </cell>
          <cell r="EG20">
            <v>32000000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32000000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32000000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5000000</v>
          </cell>
          <cell r="FX20">
            <v>32000000</v>
          </cell>
        </row>
        <row r="21">
          <cell r="A21">
            <v>7</v>
          </cell>
          <cell r="B21" t="str">
            <v>5 . 2 . 2 . 01</v>
          </cell>
          <cell r="C21" t="str">
            <v>Belanja Bahan Pakai Habis Kantor</v>
          </cell>
          <cell r="D21">
            <v>29000000</v>
          </cell>
          <cell r="E21">
            <v>7500000</v>
          </cell>
          <cell r="F21">
            <v>8500000</v>
          </cell>
          <cell r="G21">
            <v>8000000</v>
          </cell>
          <cell r="H21">
            <v>5000000</v>
          </cell>
          <cell r="I21">
            <v>0</v>
          </cell>
          <cell r="J21">
            <v>0</v>
          </cell>
          <cell r="K21">
            <v>0</v>
          </cell>
          <cell r="L21">
            <v>0</v>
          </cell>
          <cell r="M21">
            <v>0</v>
          </cell>
          <cell r="N21">
            <v>0</v>
          </cell>
          <cell r="O21">
            <v>0</v>
          </cell>
          <cell r="P21">
            <v>0</v>
          </cell>
          <cell r="Q21">
            <v>0</v>
          </cell>
          <cell r="R21">
            <v>0</v>
          </cell>
          <cell r="S21">
            <v>0</v>
          </cell>
          <cell r="T21">
            <v>0</v>
          </cell>
          <cell r="U21">
            <v>0</v>
          </cell>
          <cell r="V21">
            <v>29000000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29000000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7500000</v>
          </cell>
          <cell r="AY21">
            <v>29000000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29000000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29000000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8500000</v>
          </cell>
          <cell r="CP21">
            <v>29000000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29000000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29000000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8000000</v>
          </cell>
          <cell r="EG21">
            <v>29000000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29000000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29000000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5000000</v>
          </cell>
          <cell r="FX21">
            <v>29000000</v>
          </cell>
        </row>
        <row r="22">
          <cell r="A22">
            <v>8</v>
          </cell>
          <cell r="B22" t="str">
            <v>5 . 2 . 2 . 01 . 01</v>
          </cell>
          <cell r="C22" t="str">
            <v>Belanja alat tulis kantor</v>
          </cell>
          <cell r="D22">
            <v>1000000</v>
          </cell>
          <cell r="E22">
            <v>500000</v>
          </cell>
          <cell r="F22">
            <v>500000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500000</v>
          </cell>
          <cell r="AY22">
            <v>1000000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500000</v>
          </cell>
          <cell r="CP22">
            <v>1000000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1000000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1000000</v>
          </cell>
        </row>
        <row r="23">
          <cell r="A23">
            <v>9</v>
          </cell>
          <cell r="B23" t="str">
            <v>5 . 2 . 2 . 01 . 03</v>
          </cell>
          <cell r="C23" t="str">
            <v>Belanja alat listrik dan elektronik ( lampu pijar, battery kering)</v>
          </cell>
          <cell r="D23">
            <v>28000000</v>
          </cell>
          <cell r="E23">
            <v>7000000</v>
          </cell>
          <cell r="F23">
            <v>8000000</v>
          </cell>
          <cell r="G23">
            <v>8000000</v>
          </cell>
          <cell r="H23">
            <v>5000000</v>
          </cell>
          <cell r="I23">
            <v>0</v>
          </cell>
          <cell r="J23">
            <v>0</v>
          </cell>
          <cell r="K23">
            <v>0</v>
          </cell>
          <cell r="L23">
            <v>0</v>
          </cell>
          <cell r="M23">
            <v>0</v>
          </cell>
          <cell r="N23">
            <v>0</v>
          </cell>
          <cell r="O23">
            <v>0</v>
          </cell>
          <cell r="P23">
            <v>0</v>
          </cell>
          <cell r="Q23">
            <v>0</v>
          </cell>
          <cell r="R23">
            <v>0</v>
          </cell>
          <cell r="S23">
            <v>0</v>
          </cell>
          <cell r="T23">
            <v>0</v>
          </cell>
          <cell r="U23">
            <v>0</v>
          </cell>
          <cell r="V23">
            <v>28000000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28000000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7000000</v>
          </cell>
          <cell r="AY23">
            <v>28000000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28000000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28000000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8000000</v>
          </cell>
          <cell r="CP23">
            <v>28000000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28000000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28000000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8000000</v>
          </cell>
          <cell r="EG23">
            <v>28000000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28000000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28000000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5000000</v>
          </cell>
          <cell r="FX23">
            <v>28000000</v>
          </cell>
        </row>
        <row r="24">
          <cell r="A24">
            <v>10</v>
          </cell>
          <cell r="B24" t="str">
            <v>5 . 2 . 2 . 11</v>
          </cell>
          <cell r="C24" t="str">
            <v>Belanja Makanan dan  Minuman</v>
          </cell>
          <cell r="D24">
            <v>3000000</v>
          </cell>
          <cell r="E24">
            <v>1000000</v>
          </cell>
          <cell r="F24">
            <v>1000000</v>
          </cell>
          <cell r="G24">
            <v>1000000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3000000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3000000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1000000</v>
          </cell>
          <cell r="AY24">
            <v>3000000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3000000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3000000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1000000</v>
          </cell>
          <cell r="CP24">
            <v>3000000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3000000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1000000</v>
          </cell>
          <cell r="EG24">
            <v>3000000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3000000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3000000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3000000</v>
          </cell>
        </row>
        <row r="25">
          <cell r="A25">
            <v>11</v>
          </cell>
          <cell r="B25" t="str">
            <v>5 . 2 . 2 . 11 . 01</v>
          </cell>
          <cell r="C25" t="str">
            <v>Belanja makanan dan minuman harian</v>
          </cell>
          <cell r="D25">
            <v>3000000</v>
          </cell>
          <cell r="E25">
            <v>1000000</v>
          </cell>
          <cell r="F25">
            <v>1000000</v>
          </cell>
          <cell r="G25">
            <v>1000000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3000000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3000000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1000000</v>
          </cell>
          <cell r="AY25">
            <v>3000000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3000000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3000000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1000000</v>
          </cell>
          <cell r="CP25">
            <v>3000000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3000000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3000000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1000000</v>
          </cell>
          <cell r="EG25">
            <v>3000000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3000000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3000000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3000000</v>
          </cell>
        </row>
        <row r="26">
          <cell r="A26">
            <v>12</v>
          </cell>
          <cell r="B26" t="str">
            <v>5 . 2 . 3</v>
          </cell>
          <cell r="C26" t="str">
            <v>Belanja Modal</v>
          </cell>
          <cell r="D26">
            <v>213850000</v>
          </cell>
          <cell r="E26">
            <v>191350000</v>
          </cell>
          <cell r="F26">
            <v>22500000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213850000</v>
          </cell>
          <cell r="W26">
            <v>0</v>
          </cell>
          <cell r="X26">
            <v>0</v>
          </cell>
          <cell r="Y26">
            <v>0</v>
          </cell>
          <cell r="Z26">
            <v>0</v>
          </cell>
          <cell r="AA26">
            <v>0</v>
          </cell>
          <cell r="AB26">
            <v>0</v>
          </cell>
          <cell r="AC26">
            <v>0</v>
          </cell>
          <cell r="AD26">
            <v>0</v>
          </cell>
          <cell r="AE26">
            <v>0</v>
          </cell>
          <cell r="AF26">
            <v>0</v>
          </cell>
          <cell r="AG26">
            <v>0</v>
          </cell>
          <cell r="AH26">
            <v>0</v>
          </cell>
          <cell r="AI26">
            <v>0</v>
          </cell>
          <cell r="AJ26">
            <v>213850000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191350000</v>
          </cell>
          <cell r="AY26">
            <v>213850000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213850000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213850000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22500000</v>
          </cell>
          <cell r="CP26">
            <v>213850000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213850000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213850000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213850000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213850000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213850000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213850000</v>
          </cell>
        </row>
        <row r="27">
          <cell r="A27">
            <v>13</v>
          </cell>
          <cell r="B27" t="str">
            <v>5 . 2 . 3 . 25</v>
          </cell>
          <cell r="C27" t="str">
            <v>Belanja Modal Pengadaan Instalasi Listrik dan Telepon</v>
          </cell>
          <cell r="D27">
            <v>213850000</v>
          </cell>
          <cell r="E27">
            <v>191350000</v>
          </cell>
          <cell r="F27">
            <v>22500000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213850000</v>
          </cell>
          <cell r="W27">
            <v>0</v>
          </cell>
          <cell r="X27">
            <v>0</v>
          </cell>
          <cell r="Y27">
            <v>0</v>
          </cell>
          <cell r="Z27">
            <v>0</v>
          </cell>
          <cell r="AA27">
            <v>0</v>
          </cell>
          <cell r="AB27">
            <v>0</v>
          </cell>
          <cell r="AC27">
            <v>0</v>
          </cell>
          <cell r="AD27">
            <v>0</v>
          </cell>
          <cell r="AE27">
            <v>0</v>
          </cell>
          <cell r="AF27">
            <v>0</v>
          </cell>
          <cell r="AG27">
            <v>0</v>
          </cell>
          <cell r="AH27">
            <v>0</v>
          </cell>
          <cell r="AI27">
            <v>0</v>
          </cell>
          <cell r="AJ27">
            <v>213850000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191350000</v>
          </cell>
          <cell r="AY27">
            <v>213850000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213850000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213850000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22500000</v>
          </cell>
          <cell r="CP27">
            <v>213850000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213850000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213850000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213850000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213850000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213850000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213850000</v>
          </cell>
        </row>
        <row r="28">
          <cell r="A28">
            <v>14</v>
          </cell>
          <cell r="B28" t="str">
            <v>5 . 2 . 3 . 25 . 01</v>
          </cell>
          <cell r="C28" t="str">
            <v>Belanja modal Pengadaan instalasi listrik</v>
          </cell>
          <cell r="D28">
            <v>191350000</v>
          </cell>
          <cell r="E28">
            <v>191350000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191350000</v>
          </cell>
          <cell r="W28">
            <v>0</v>
          </cell>
          <cell r="X28">
            <v>0</v>
          </cell>
          <cell r="Y28">
            <v>0</v>
          </cell>
          <cell r="Z28">
            <v>0</v>
          </cell>
          <cell r="AA28">
            <v>0</v>
          </cell>
          <cell r="AB28">
            <v>0</v>
          </cell>
          <cell r="AC28">
            <v>0</v>
          </cell>
          <cell r="AD28">
            <v>0</v>
          </cell>
          <cell r="AE28">
            <v>0</v>
          </cell>
          <cell r="AF28">
            <v>0</v>
          </cell>
          <cell r="AG28">
            <v>0</v>
          </cell>
          <cell r="AH28">
            <v>0</v>
          </cell>
          <cell r="AI28">
            <v>0</v>
          </cell>
          <cell r="AJ28">
            <v>191350000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191350000</v>
          </cell>
          <cell r="AY28">
            <v>191350000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191350000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191350000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191350000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191350000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191350000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191350000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191350000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191350000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191350000</v>
          </cell>
        </row>
        <row r="29">
          <cell r="A29">
            <v>15</v>
          </cell>
          <cell r="B29" t="str">
            <v>5 . 2 . 3 . 25 . 04</v>
          </cell>
          <cell r="C29" t="str">
            <v>Belanja modal pengadaan instalasi telepon lainnya</v>
          </cell>
          <cell r="D29">
            <v>22500000</v>
          </cell>
          <cell r="E29">
            <v>0</v>
          </cell>
          <cell r="F29">
            <v>22500000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22500000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22500000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22500000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22500000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22500000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22500000</v>
          </cell>
          <cell r="CP29">
            <v>22500000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22500000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22500000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22500000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22500000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22500000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22500000</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No.</v>
          </cell>
          <cell r="FG13" t="str">
            <v>No.</v>
          </cell>
          <cell r="FH13" t="str">
            <v>No.</v>
          </cell>
          <cell r="FI13" t="str">
            <v>No.</v>
          </cell>
          <cell r="FJ13" t="str">
            <v>No.</v>
          </cell>
          <cell r="FK13" t="str">
            <v>JUMLAH REALISASI BULAN INI</v>
          </cell>
          <cell r="FL13" t="str">
            <v>JUMLAH REALISASI S/D BULAN LALU</v>
          </cell>
          <cell r="FM13" t="str">
            <v>JUMLAH REALISASI S/D BULAN INI</v>
          </cell>
          <cell r="FN13" t="str">
            <v>SISA ANGGARAN</v>
          </cell>
          <cell r="FO13" t="str">
            <v>No.</v>
          </cell>
          <cell r="FP13" t="str">
            <v>No.</v>
          </cell>
          <cell r="FQ13" t="str">
            <v>No.</v>
          </cell>
          <cell r="FR13" t="str">
            <v>No.</v>
          </cell>
          <cell r="FS13" t="str">
            <v>No.</v>
          </cell>
          <cell r="FT13" t="str">
            <v>No.</v>
          </cell>
          <cell r="FU13" t="str">
            <v>No.</v>
          </cell>
          <cell r="FV13" t="str">
            <v>No.</v>
          </cell>
          <cell r="FW13" t="str">
            <v>No.</v>
          </cell>
          <cell r="FX13" t="str">
            <v>No.</v>
          </cell>
          <cell r="FY13" t="str">
            <v>No.</v>
          </cell>
          <cell r="FZ13" t="str">
            <v>No.</v>
          </cell>
          <cell r="GA13" t="str">
            <v>No.</v>
          </cell>
          <cell r="GB13" t="str">
            <v>No.</v>
          </cell>
          <cell r="GC13" t="str">
            <v>No.</v>
          </cell>
          <cell r="GD13" t="str">
            <v>No.</v>
          </cell>
          <cell r="GE13" t="str">
            <v>No.</v>
          </cell>
          <cell r="GF13" t="str">
            <v>No.</v>
          </cell>
          <cell r="GG13" t="str">
            <v>No.</v>
          </cell>
          <cell r="GH13" t="str">
            <v>No.</v>
          </cell>
          <cell r="GI13" t="str">
            <v>No.</v>
          </cell>
          <cell r="GJ13" t="str">
            <v>No.</v>
          </cell>
          <cell r="GK13" t="str">
            <v>No.</v>
          </cell>
          <cell r="GL13" t="str">
            <v>No.</v>
          </cell>
          <cell r="GM13" t="str">
            <v>No.</v>
          </cell>
          <cell r="GN13" t="str">
            <v>JUMLAH REALISASI BULAN INI</v>
          </cell>
          <cell r="GO13" t="str">
            <v>JUMLAH REALISASI S/D BULAN LALU</v>
          </cell>
          <cell r="GP13" t="str">
            <v>JUMLAH REALISASI S/D BULAN INI</v>
          </cell>
          <cell r="GQ13" t="str">
            <v>SISA ANGGARAN TRIWULAN IV</v>
          </cell>
          <cell r="GR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F14" t="str">
            <v>Tgl.</v>
          </cell>
          <cell r="FG14" t="str">
            <v>Tgl.</v>
          </cell>
          <cell r="FH14" t="str">
            <v>Tgl.</v>
          </cell>
          <cell r="FI14" t="str">
            <v>Tgl.</v>
          </cell>
          <cell r="FJ14" t="str">
            <v>Tgl.</v>
          </cell>
          <cell r="FO14" t="str">
            <v>Tgl.</v>
          </cell>
          <cell r="FP14" t="str">
            <v>Tgl.</v>
          </cell>
          <cell r="FQ14" t="str">
            <v>Tgl.</v>
          </cell>
          <cell r="FR14" t="str">
            <v>Tgl.</v>
          </cell>
          <cell r="FS14" t="str">
            <v>Tgl.</v>
          </cell>
          <cell r="FT14" t="str">
            <v>Tgl.</v>
          </cell>
          <cell r="FU14" t="str">
            <v>Tgl.</v>
          </cell>
          <cell r="FV14" t="str">
            <v>Tgl.</v>
          </cell>
          <cell r="FW14" t="str">
            <v>Tgl.</v>
          </cell>
          <cell r="FX14" t="str">
            <v>Tgl.</v>
          </cell>
          <cell r="FY14" t="str">
            <v>Tgl.</v>
          </cell>
          <cell r="FZ14" t="str">
            <v>Tgl.</v>
          </cell>
          <cell r="GA14" t="str">
            <v>Tgl.</v>
          </cell>
          <cell r="GB14" t="str">
            <v>Tgl.</v>
          </cell>
          <cell r="GC14" t="str">
            <v>Tgl.</v>
          </cell>
          <cell r="GD14" t="str">
            <v>Tgl.</v>
          </cell>
          <cell r="GE14" t="str">
            <v>Tgl.</v>
          </cell>
          <cell r="GF14" t="str">
            <v>Tgl.</v>
          </cell>
          <cell r="GG14" t="str">
            <v>Tgl.</v>
          </cell>
          <cell r="GH14" t="str">
            <v>Tgl.</v>
          </cell>
          <cell r="GI14" t="str">
            <v>Tgl.</v>
          </cell>
          <cell r="GJ14" t="str">
            <v>Tgl.</v>
          </cell>
          <cell r="GK14" t="str">
            <v>Tgl.</v>
          </cell>
          <cell r="GL14" t="str">
            <v>Tgl.</v>
          </cell>
          <cell r="GM14" t="str">
            <v>Tgl.</v>
          </cell>
        </row>
        <row r="15">
          <cell r="A15">
            <v>1</v>
          </cell>
          <cell r="B15" t="str">
            <v>1.20 . 1.20.03 . 01 . 17</v>
          </cell>
          <cell r="C15" t="str">
            <v>Penyediaan makanan dan minuman</v>
          </cell>
          <cell r="D15">
            <v>1243555300</v>
          </cell>
          <cell r="E15">
            <v>252381060</v>
          </cell>
          <cell r="F15">
            <v>373009090</v>
          </cell>
          <cell r="G15">
            <v>369709090</v>
          </cell>
          <cell r="H15">
            <v>248456060</v>
          </cell>
          <cell r="I15">
            <v>0</v>
          </cell>
          <cell r="J15">
            <v>0</v>
          </cell>
          <cell r="K15">
            <v>0</v>
          </cell>
          <cell r="L15">
            <v>0</v>
          </cell>
          <cell r="M15">
            <v>0</v>
          </cell>
          <cell r="N15">
            <v>0</v>
          </cell>
          <cell r="O15">
            <v>0</v>
          </cell>
          <cell r="P15">
            <v>0</v>
          </cell>
          <cell r="Q15">
            <v>0</v>
          </cell>
          <cell r="R15">
            <v>0</v>
          </cell>
          <cell r="S15">
            <v>0</v>
          </cell>
          <cell r="T15">
            <v>0</v>
          </cell>
          <cell r="U15">
            <v>0</v>
          </cell>
          <cell r="V15">
            <v>1243555300</v>
          </cell>
          <cell r="W15">
            <v>0</v>
          </cell>
          <cell r="X15">
            <v>0</v>
          </cell>
          <cell r="Y15">
            <v>0</v>
          </cell>
          <cell r="Z15">
            <v>0</v>
          </cell>
          <cell r="AA15">
            <v>0</v>
          </cell>
          <cell r="AB15">
            <v>0</v>
          </cell>
          <cell r="AC15">
            <v>0</v>
          </cell>
          <cell r="AD15">
            <v>0</v>
          </cell>
          <cell r="AE15">
            <v>0</v>
          </cell>
          <cell r="AF15">
            <v>0</v>
          </cell>
          <cell r="AG15">
            <v>0</v>
          </cell>
          <cell r="AH15">
            <v>0</v>
          </cell>
          <cell r="AI15">
            <v>0</v>
          </cell>
          <cell r="AJ15">
            <v>1243555300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252381060</v>
          </cell>
          <cell r="AY15">
            <v>1243555300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1243555300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1243555300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373009090</v>
          </cell>
          <cell r="CP15">
            <v>1243555300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1243555300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1243555300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369709090</v>
          </cell>
          <cell r="EG15">
            <v>1243555300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1243555300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1243555300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L15">
            <v>0</v>
          </cell>
          <cell r="GM15">
            <v>0</v>
          </cell>
          <cell r="GN15">
            <v>0</v>
          </cell>
          <cell r="GO15">
            <v>0</v>
          </cell>
          <cell r="GP15">
            <v>0</v>
          </cell>
          <cell r="GQ15">
            <v>248456060</v>
          </cell>
          <cell r="GR15">
            <v>1243555300</v>
          </cell>
        </row>
        <row r="16">
          <cell r="A16">
            <v>2</v>
          </cell>
          <cell r="B16" t="str">
            <v>5 . 2 . 1</v>
          </cell>
          <cell r="C16" t="str">
            <v>Belanja Pegawai</v>
          </cell>
          <cell r="D16">
            <v>29675000</v>
          </cell>
          <cell r="E16">
            <v>8645000</v>
          </cell>
          <cell r="F16">
            <v>9805000</v>
          </cell>
          <cell r="G16">
            <v>6505000</v>
          </cell>
          <cell r="H16">
            <v>4720000</v>
          </cell>
          <cell r="I16">
            <v>0</v>
          </cell>
          <cell r="J16">
            <v>0</v>
          </cell>
          <cell r="K16">
            <v>0</v>
          </cell>
          <cell r="L16">
            <v>0</v>
          </cell>
          <cell r="M16">
            <v>0</v>
          </cell>
          <cell r="N16">
            <v>0</v>
          </cell>
          <cell r="O16">
            <v>0</v>
          </cell>
          <cell r="P16">
            <v>0</v>
          </cell>
          <cell r="Q16">
            <v>0</v>
          </cell>
          <cell r="R16">
            <v>0</v>
          </cell>
          <cell r="S16">
            <v>0</v>
          </cell>
          <cell r="T16">
            <v>0</v>
          </cell>
          <cell r="U16">
            <v>0</v>
          </cell>
          <cell r="V16">
            <v>29675000</v>
          </cell>
          <cell r="W16">
            <v>0</v>
          </cell>
          <cell r="X16">
            <v>0</v>
          </cell>
          <cell r="Y16">
            <v>0</v>
          </cell>
          <cell r="Z16">
            <v>0</v>
          </cell>
          <cell r="AA16">
            <v>0</v>
          </cell>
          <cell r="AB16">
            <v>0</v>
          </cell>
          <cell r="AC16">
            <v>0</v>
          </cell>
          <cell r="AD16">
            <v>0</v>
          </cell>
          <cell r="AE16">
            <v>0</v>
          </cell>
          <cell r="AF16">
            <v>0</v>
          </cell>
          <cell r="AG16">
            <v>0</v>
          </cell>
          <cell r="AH16">
            <v>0</v>
          </cell>
          <cell r="AI16">
            <v>0</v>
          </cell>
          <cell r="AJ16">
            <v>29675000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8645000</v>
          </cell>
          <cell r="AY16">
            <v>29675000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29675000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29675000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9805000</v>
          </cell>
          <cell r="CP16">
            <v>29675000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29675000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29675000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6505000</v>
          </cell>
          <cell r="EG16">
            <v>29675000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29675000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29675000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4720000</v>
          </cell>
          <cell r="GR16">
            <v>29675000</v>
          </cell>
        </row>
        <row r="17">
          <cell r="A17">
            <v>3</v>
          </cell>
          <cell r="B17" t="str">
            <v>5 . 2 . 1 . 01</v>
          </cell>
          <cell r="C17" t="str">
            <v>Honorarium PNS</v>
          </cell>
          <cell r="D17">
            <v>20075000</v>
          </cell>
          <cell r="E17">
            <v>6245000</v>
          </cell>
          <cell r="F17">
            <v>7405000</v>
          </cell>
          <cell r="G17">
            <v>4105000</v>
          </cell>
          <cell r="H17">
            <v>2320000</v>
          </cell>
          <cell r="I17">
            <v>0</v>
          </cell>
          <cell r="J17">
            <v>0</v>
          </cell>
          <cell r="K17">
            <v>0</v>
          </cell>
          <cell r="L17">
            <v>0</v>
          </cell>
          <cell r="M17">
            <v>0</v>
          </cell>
          <cell r="N17">
            <v>0</v>
          </cell>
          <cell r="O17">
            <v>0</v>
          </cell>
          <cell r="P17">
            <v>0</v>
          </cell>
          <cell r="Q17">
            <v>0</v>
          </cell>
          <cell r="R17">
            <v>0</v>
          </cell>
          <cell r="S17">
            <v>0</v>
          </cell>
          <cell r="T17">
            <v>0</v>
          </cell>
          <cell r="U17">
            <v>0</v>
          </cell>
          <cell r="V17">
            <v>20075000</v>
          </cell>
          <cell r="W17">
            <v>0</v>
          </cell>
          <cell r="X17">
            <v>0</v>
          </cell>
          <cell r="Y17">
            <v>0</v>
          </cell>
          <cell r="Z17">
            <v>0</v>
          </cell>
          <cell r="AA17">
            <v>0</v>
          </cell>
          <cell r="AB17">
            <v>0</v>
          </cell>
          <cell r="AC17">
            <v>0</v>
          </cell>
          <cell r="AD17">
            <v>0</v>
          </cell>
          <cell r="AE17">
            <v>0</v>
          </cell>
          <cell r="AF17">
            <v>0</v>
          </cell>
          <cell r="AG17">
            <v>0</v>
          </cell>
          <cell r="AH17">
            <v>0</v>
          </cell>
          <cell r="AI17">
            <v>0</v>
          </cell>
          <cell r="AJ17">
            <v>20075000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6245000</v>
          </cell>
          <cell r="AY17">
            <v>20075000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20075000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20075000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7405000</v>
          </cell>
          <cell r="CP17">
            <v>20075000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20075000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20075000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4105000</v>
          </cell>
          <cell r="EG17">
            <v>20075000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20075000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20075000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2320000</v>
          </cell>
          <cell r="GR17">
            <v>20075000</v>
          </cell>
        </row>
        <row r="18">
          <cell r="A18">
            <v>4</v>
          </cell>
          <cell r="B18" t="str">
            <v>5 . 2 . 1 . 01 . 01</v>
          </cell>
          <cell r="C18" t="str">
            <v>Honorarium Panitia Pelaksana Kegiatan</v>
          </cell>
          <cell r="D18">
            <v>6600000</v>
          </cell>
          <cell r="E18">
            <v>3300000</v>
          </cell>
          <cell r="F18">
            <v>3300000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6600000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6600000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3300000</v>
          </cell>
          <cell r="AY18">
            <v>6600000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6600000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6600000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3300000</v>
          </cell>
          <cell r="CP18">
            <v>6600000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6600000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6600000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6600000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6600000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6600000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v>0</v>
          </cell>
          <cell r="GO18">
            <v>0</v>
          </cell>
          <cell r="GP18">
            <v>0</v>
          </cell>
          <cell r="GQ18">
            <v>0</v>
          </cell>
          <cell r="GR18">
            <v>6600000</v>
          </cell>
        </row>
        <row r="19">
          <cell r="A19">
            <v>5</v>
          </cell>
          <cell r="B19" t="str">
            <v>5 . 2 . 1 . 01 . 02</v>
          </cell>
          <cell r="C19" t="str">
            <v>Honorarium Tim Pengadaan Barang dan Jasa</v>
          </cell>
          <cell r="D19">
            <v>13475000</v>
          </cell>
          <cell r="E19">
            <v>2945000</v>
          </cell>
          <cell r="F19">
            <v>4105000</v>
          </cell>
          <cell r="G19">
            <v>4105000</v>
          </cell>
          <cell r="H19">
            <v>2320000</v>
          </cell>
          <cell r="I19">
            <v>0</v>
          </cell>
          <cell r="J19">
            <v>0</v>
          </cell>
          <cell r="K19">
            <v>0</v>
          </cell>
          <cell r="L19">
            <v>0</v>
          </cell>
          <cell r="M19">
            <v>0</v>
          </cell>
          <cell r="N19">
            <v>0</v>
          </cell>
          <cell r="O19">
            <v>0</v>
          </cell>
          <cell r="P19">
            <v>0</v>
          </cell>
          <cell r="Q19">
            <v>0</v>
          </cell>
          <cell r="R19">
            <v>0</v>
          </cell>
          <cell r="S19">
            <v>0</v>
          </cell>
          <cell r="T19">
            <v>0</v>
          </cell>
          <cell r="U19">
            <v>0</v>
          </cell>
          <cell r="V19">
            <v>13475000</v>
          </cell>
          <cell r="W19">
            <v>0</v>
          </cell>
          <cell r="X19">
            <v>0</v>
          </cell>
          <cell r="Y19">
            <v>0</v>
          </cell>
          <cell r="Z19">
            <v>0</v>
          </cell>
          <cell r="AA19">
            <v>0</v>
          </cell>
          <cell r="AB19">
            <v>0</v>
          </cell>
          <cell r="AC19">
            <v>0</v>
          </cell>
          <cell r="AD19">
            <v>0</v>
          </cell>
          <cell r="AE19">
            <v>0</v>
          </cell>
          <cell r="AF19">
            <v>0</v>
          </cell>
          <cell r="AG19">
            <v>0</v>
          </cell>
          <cell r="AH19">
            <v>0</v>
          </cell>
          <cell r="AI19">
            <v>0</v>
          </cell>
          <cell r="AJ19">
            <v>13475000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2945000</v>
          </cell>
          <cell r="AY19">
            <v>13475000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13475000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13475000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4105000</v>
          </cell>
          <cell r="CP19">
            <v>13475000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13475000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13475000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4105000</v>
          </cell>
          <cell r="EG19">
            <v>13475000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13475000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13475000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2320000</v>
          </cell>
          <cell r="GR19">
            <v>13475000</v>
          </cell>
        </row>
        <row r="20">
          <cell r="A20">
            <v>6</v>
          </cell>
          <cell r="B20" t="str">
            <v>5 . 2 . 1 . 03</v>
          </cell>
          <cell r="C20" t="str">
            <v>Uang Lembur</v>
          </cell>
          <cell r="D20">
            <v>9600000</v>
          </cell>
          <cell r="E20">
            <v>2400000</v>
          </cell>
          <cell r="F20">
            <v>2400000</v>
          </cell>
          <cell r="G20">
            <v>2400000</v>
          </cell>
          <cell r="H20">
            <v>2400000</v>
          </cell>
          <cell r="I20">
            <v>0</v>
          </cell>
          <cell r="J20">
            <v>0</v>
          </cell>
          <cell r="K20">
            <v>0</v>
          </cell>
          <cell r="L20">
            <v>0</v>
          </cell>
          <cell r="M20">
            <v>0</v>
          </cell>
          <cell r="N20">
            <v>0</v>
          </cell>
          <cell r="O20">
            <v>0</v>
          </cell>
          <cell r="P20">
            <v>0</v>
          </cell>
          <cell r="Q20">
            <v>0</v>
          </cell>
          <cell r="R20">
            <v>0</v>
          </cell>
          <cell r="S20">
            <v>0</v>
          </cell>
          <cell r="T20">
            <v>0</v>
          </cell>
          <cell r="U20">
            <v>0</v>
          </cell>
          <cell r="V20">
            <v>9600000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9600000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2400000</v>
          </cell>
          <cell r="AY20">
            <v>9600000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9600000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9600000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2400000</v>
          </cell>
          <cell r="CP20">
            <v>9600000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9600000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9600000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2400000</v>
          </cell>
          <cell r="EG20">
            <v>9600000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9600000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9600000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2400000</v>
          </cell>
          <cell r="GR20">
            <v>9600000</v>
          </cell>
        </row>
        <row r="21">
          <cell r="A21">
            <v>7</v>
          </cell>
          <cell r="B21" t="str">
            <v>5 . 2 . 1 . 03 . 01</v>
          </cell>
          <cell r="C21" t="str">
            <v>Uang Lembur  PNS</v>
          </cell>
          <cell r="D21">
            <v>9600000</v>
          </cell>
          <cell r="E21">
            <v>2400000</v>
          </cell>
          <cell r="F21">
            <v>2400000</v>
          </cell>
          <cell r="G21">
            <v>2400000</v>
          </cell>
          <cell r="H21">
            <v>2400000</v>
          </cell>
          <cell r="I21">
            <v>0</v>
          </cell>
          <cell r="J21">
            <v>0</v>
          </cell>
          <cell r="K21">
            <v>0</v>
          </cell>
          <cell r="L21">
            <v>0</v>
          </cell>
          <cell r="M21">
            <v>0</v>
          </cell>
          <cell r="N21">
            <v>0</v>
          </cell>
          <cell r="O21">
            <v>0</v>
          </cell>
          <cell r="P21">
            <v>0</v>
          </cell>
          <cell r="Q21">
            <v>0</v>
          </cell>
          <cell r="R21">
            <v>0</v>
          </cell>
          <cell r="S21">
            <v>0</v>
          </cell>
          <cell r="T21">
            <v>0</v>
          </cell>
          <cell r="U21">
            <v>0</v>
          </cell>
          <cell r="V21">
            <v>9600000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9600000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2400000</v>
          </cell>
          <cell r="AY21">
            <v>9600000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9600000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9600000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2400000</v>
          </cell>
          <cell r="CP21">
            <v>9600000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9600000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9600000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2400000</v>
          </cell>
          <cell r="EG21">
            <v>9600000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9600000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9600000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2400000</v>
          </cell>
          <cell r="GR21">
            <v>9600000</v>
          </cell>
        </row>
        <row r="22">
          <cell r="A22">
            <v>8</v>
          </cell>
          <cell r="B22" t="str">
            <v>5 . 2 . 2</v>
          </cell>
          <cell r="C22" t="str">
            <v>Belanja Barang dan Jasa</v>
          </cell>
          <cell r="D22">
            <v>1213880300</v>
          </cell>
          <cell r="E22">
            <v>243736060</v>
          </cell>
          <cell r="F22">
            <v>363204090</v>
          </cell>
          <cell r="G22">
            <v>363204090</v>
          </cell>
          <cell r="H22">
            <v>243736060</v>
          </cell>
          <cell r="I22">
            <v>0</v>
          </cell>
          <cell r="J22">
            <v>0</v>
          </cell>
          <cell r="K22">
            <v>0</v>
          </cell>
          <cell r="L22">
            <v>0</v>
          </cell>
          <cell r="M22">
            <v>0</v>
          </cell>
          <cell r="N22">
            <v>0</v>
          </cell>
          <cell r="O22">
            <v>0</v>
          </cell>
          <cell r="P22">
            <v>0</v>
          </cell>
          <cell r="Q22">
            <v>0</v>
          </cell>
          <cell r="R22">
            <v>0</v>
          </cell>
          <cell r="S22">
            <v>0</v>
          </cell>
          <cell r="T22">
            <v>0</v>
          </cell>
          <cell r="U22">
            <v>0</v>
          </cell>
          <cell r="V22">
            <v>1213880300</v>
          </cell>
          <cell r="W22">
            <v>0</v>
          </cell>
          <cell r="X22">
            <v>0</v>
          </cell>
          <cell r="Y22">
            <v>0</v>
          </cell>
          <cell r="Z22">
            <v>0</v>
          </cell>
          <cell r="AA22">
            <v>0</v>
          </cell>
          <cell r="AB22">
            <v>0</v>
          </cell>
          <cell r="AC22">
            <v>0</v>
          </cell>
          <cell r="AD22">
            <v>0</v>
          </cell>
          <cell r="AE22">
            <v>0</v>
          </cell>
          <cell r="AF22">
            <v>0</v>
          </cell>
          <cell r="AG22">
            <v>0</v>
          </cell>
          <cell r="AH22">
            <v>0</v>
          </cell>
          <cell r="AI22">
            <v>0</v>
          </cell>
          <cell r="AJ22">
            <v>1213880300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243736060</v>
          </cell>
          <cell r="AY22">
            <v>1213880300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1213880300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1213880300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363204090</v>
          </cell>
          <cell r="CP22">
            <v>1213880300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1213880300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1213880300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363204090</v>
          </cell>
          <cell r="EG22">
            <v>1213880300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1213880300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1213880300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243736060</v>
          </cell>
          <cell r="GR22">
            <v>1213880300</v>
          </cell>
        </row>
        <row r="23">
          <cell r="A23">
            <v>9</v>
          </cell>
          <cell r="B23" t="str">
            <v>5 . 2 . 2 . 11</v>
          </cell>
          <cell r="C23" t="str">
            <v>Belanja Makanan dan  Minuman</v>
          </cell>
          <cell r="D23">
            <v>1213880300</v>
          </cell>
          <cell r="E23">
            <v>243736060</v>
          </cell>
          <cell r="F23">
            <v>363204090</v>
          </cell>
          <cell r="G23">
            <v>363204090</v>
          </cell>
          <cell r="H23">
            <v>243736060</v>
          </cell>
          <cell r="I23">
            <v>0</v>
          </cell>
          <cell r="J23">
            <v>0</v>
          </cell>
          <cell r="K23">
            <v>0</v>
          </cell>
          <cell r="L23">
            <v>0</v>
          </cell>
          <cell r="M23">
            <v>0</v>
          </cell>
          <cell r="N23">
            <v>0</v>
          </cell>
          <cell r="O23">
            <v>0</v>
          </cell>
          <cell r="P23">
            <v>0</v>
          </cell>
          <cell r="Q23">
            <v>0</v>
          </cell>
          <cell r="R23">
            <v>0</v>
          </cell>
          <cell r="S23">
            <v>0</v>
          </cell>
          <cell r="T23">
            <v>0</v>
          </cell>
          <cell r="U23">
            <v>0</v>
          </cell>
          <cell r="V23">
            <v>1213880300</v>
          </cell>
          <cell r="W23">
            <v>0</v>
          </cell>
          <cell r="X23">
            <v>0</v>
          </cell>
          <cell r="Y23">
            <v>0</v>
          </cell>
          <cell r="Z23">
            <v>0</v>
          </cell>
          <cell r="AA23">
            <v>0</v>
          </cell>
          <cell r="AB23">
            <v>0</v>
          </cell>
          <cell r="AC23">
            <v>0</v>
          </cell>
          <cell r="AD23">
            <v>0</v>
          </cell>
          <cell r="AE23">
            <v>0</v>
          </cell>
          <cell r="AF23">
            <v>0</v>
          </cell>
          <cell r="AG23">
            <v>0</v>
          </cell>
          <cell r="AH23">
            <v>0</v>
          </cell>
          <cell r="AI23">
            <v>0</v>
          </cell>
          <cell r="AJ23">
            <v>1213880300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243736060</v>
          </cell>
          <cell r="AY23">
            <v>1213880300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1213880300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1213880300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363204090</v>
          </cell>
          <cell r="CP23">
            <v>1213880300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1213880300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1213880300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363204090</v>
          </cell>
          <cell r="EG23">
            <v>1213880300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1213880300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1213880300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243736060</v>
          </cell>
          <cell r="GR23">
            <v>1213880300</v>
          </cell>
        </row>
        <row r="24">
          <cell r="A24">
            <v>10</v>
          </cell>
          <cell r="B24" t="str">
            <v>5 . 2 . 2 . 11 . 01</v>
          </cell>
          <cell r="C24" t="str">
            <v>Belanja makanan dan minuman harian</v>
          </cell>
          <cell r="D24">
            <v>124162000</v>
          </cell>
          <cell r="E24">
            <v>24832400</v>
          </cell>
          <cell r="F24">
            <v>37248600</v>
          </cell>
          <cell r="G24">
            <v>37248600</v>
          </cell>
          <cell r="H24">
            <v>24832400</v>
          </cell>
          <cell r="I24">
            <v>0</v>
          </cell>
          <cell r="J24">
            <v>0</v>
          </cell>
          <cell r="K24">
            <v>0</v>
          </cell>
          <cell r="L24">
            <v>0</v>
          </cell>
          <cell r="M24">
            <v>0</v>
          </cell>
          <cell r="N24">
            <v>0</v>
          </cell>
          <cell r="O24">
            <v>0</v>
          </cell>
          <cell r="P24">
            <v>0</v>
          </cell>
          <cell r="Q24">
            <v>0</v>
          </cell>
          <cell r="R24">
            <v>0</v>
          </cell>
          <cell r="S24">
            <v>0</v>
          </cell>
          <cell r="T24">
            <v>0</v>
          </cell>
          <cell r="U24">
            <v>0</v>
          </cell>
          <cell r="V24">
            <v>124162000</v>
          </cell>
          <cell r="W24">
            <v>0</v>
          </cell>
          <cell r="X24">
            <v>0</v>
          </cell>
          <cell r="Y24">
            <v>0</v>
          </cell>
          <cell r="Z24">
            <v>0</v>
          </cell>
          <cell r="AA24">
            <v>0</v>
          </cell>
          <cell r="AB24">
            <v>0</v>
          </cell>
          <cell r="AC24">
            <v>0</v>
          </cell>
          <cell r="AD24">
            <v>0</v>
          </cell>
          <cell r="AE24">
            <v>0</v>
          </cell>
          <cell r="AF24">
            <v>0</v>
          </cell>
          <cell r="AG24">
            <v>0</v>
          </cell>
          <cell r="AH24">
            <v>0</v>
          </cell>
          <cell r="AI24">
            <v>0</v>
          </cell>
          <cell r="AJ24">
            <v>124162000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24832400</v>
          </cell>
          <cell r="AY24">
            <v>124162000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124162000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124162000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37248600</v>
          </cell>
          <cell r="CP24">
            <v>124162000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124162000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124162000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37248600</v>
          </cell>
          <cell r="EG24">
            <v>124162000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124162000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124162000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24832400</v>
          </cell>
          <cell r="GR24">
            <v>124162000</v>
          </cell>
        </row>
        <row r="25">
          <cell r="A25">
            <v>11</v>
          </cell>
          <cell r="B25" t="str">
            <v>5 . 2 . 2 . 11 . 02</v>
          </cell>
          <cell r="C25" t="str">
            <v>Belanja makanan dan minuman rapat</v>
          </cell>
          <cell r="D25">
            <v>100000000</v>
          </cell>
          <cell r="E25">
            <v>20000000</v>
          </cell>
          <cell r="F25">
            <v>30000000</v>
          </cell>
          <cell r="G25">
            <v>30000000</v>
          </cell>
          <cell r="H25">
            <v>20000000</v>
          </cell>
          <cell r="I25">
            <v>0</v>
          </cell>
          <cell r="J25">
            <v>0</v>
          </cell>
          <cell r="K25">
            <v>0</v>
          </cell>
          <cell r="L25">
            <v>0</v>
          </cell>
          <cell r="M25">
            <v>0</v>
          </cell>
          <cell r="N25">
            <v>0</v>
          </cell>
          <cell r="O25">
            <v>0</v>
          </cell>
          <cell r="P25">
            <v>0</v>
          </cell>
          <cell r="Q25">
            <v>0</v>
          </cell>
          <cell r="R25">
            <v>0</v>
          </cell>
          <cell r="S25">
            <v>0</v>
          </cell>
          <cell r="T25">
            <v>0</v>
          </cell>
          <cell r="U25">
            <v>0</v>
          </cell>
          <cell r="V25">
            <v>100000000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100000000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20000000</v>
          </cell>
          <cell r="AY25">
            <v>100000000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100000000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100000000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30000000</v>
          </cell>
          <cell r="CP25">
            <v>100000000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100000000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100000000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30000000</v>
          </cell>
          <cell r="EG25">
            <v>100000000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100000000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100000000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20000000</v>
          </cell>
          <cell r="GR25">
            <v>100000000</v>
          </cell>
        </row>
        <row r="26">
          <cell r="A26">
            <v>12</v>
          </cell>
          <cell r="B26" t="str">
            <v>5 . 2 . 2 . 11 . 03</v>
          </cell>
          <cell r="C26" t="str">
            <v>Belanja makanan dan minuman tamu</v>
          </cell>
          <cell r="D26">
            <v>970518300</v>
          </cell>
          <cell r="E26">
            <v>194103660</v>
          </cell>
          <cell r="F26">
            <v>291155490</v>
          </cell>
          <cell r="G26">
            <v>291155490</v>
          </cell>
          <cell r="H26">
            <v>194103660</v>
          </cell>
          <cell r="I26">
            <v>0</v>
          </cell>
          <cell r="J26">
            <v>0</v>
          </cell>
          <cell r="K26">
            <v>0</v>
          </cell>
          <cell r="L26">
            <v>0</v>
          </cell>
          <cell r="M26">
            <v>0</v>
          </cell>
          <cell r="N26">
            <v>0</v>
          </cell>
          <cell r="O26">
            <v>0</v>
          </cell>
          <cell r="P26">
            <v>0</v>
          </cell>
          <cell r="Q26">
            <v>0</v>
          </cell>
          <cell r="R26">
            <v>0</v>
          </cell>
          <cell r="S26">
            <v>0</v>
          </cell>
          <cell r="T26">
            <v>0</v>
          </cell>
          <cell r="U26">
            <v>0</v>
          </cell>
          <cell r="V26">
            <v>970518300</v>
          </cell>
          <cell r="W26">
            <v>0</v>
          </cell>
          <cell r="X26">
            <v>0</v>
          </cell>
          <cell r="Y26">
            <v>0</v>
          </cell>
          <cell r="Z26">
            <v>0</v>
          </cell>
          <cell r="AA26">
            <v>0</v>
          </cell>
          <cell r="AB26">
            <v>0</v>
          </cell>
          <cell r="AC26">
            <v>0</v>
          </cell>
          <cell r="AD26">
            <v>0</v>
          </cell>
          <cell r="AE26">
            <v>0</v>
          </cell>
          <cell r="AF26">
            <v>0</v>
          </cell>
          <cell r="AG26">
            <v>0</v>
          </cell>
          <cell r="AH26">
            <v>0</v>
          </cell>
          <cell r="AI26">
            <v>0</v>
          </cell>
          <cell r="AJ26">
            <v>970518300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194103660</v>
          </cell>
          <cell r="AY26">
            <v>970518300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970518300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970518300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291155490</v>
          </cell>
          <cell r="CP26">
            <v>970518300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970518300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970518300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291155490</v>
          </cell>
          <cell r="EG26">
            <v>970518300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970518300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970518300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194103660</v>
          </cell>
          <cell r="GR26">
            <v>970518300</v>
          </cell>
        </row>
        <row r="27">
          <cell r="A27">
            <v>13</v>
          </cell>
          <cell r="B27" t="str">
            <v>5 . 2 . 2 . 11 . 04</v>
          </cell>
          <cell r="C27" t="str">
            <v>Belanja makanan dan minuman pelaksanaan kegiatan</v>
          </cell>
          <cell r="D27">
            <v>19200000</v>
          </cell>
          <cell r="E27">
            <v>4800000</v>
          </cell>
          <cell r="F27">
            <v>4800000</v>
          </cell>
          <cell r="G27">
            <v>4800000</v>
          </cell>
          <cell r="H27">
            <v>4800000</v>
          </cell>
          <cell r="I27">
            <v>0</v>
          </cell>
          <cell r="J27">
            <v>0</v>
          </cell>
          <cell r="K27">
            <v>0</v>
          </cell>
          <cell r="L27">
            <v>0</v>
          </cell>
          <cell r="M27">
            <v>0</v>
          </cell>
          <cell r="N27">
            <v>0</v>
          </cell>
          <cell r="O27">
            <v>0</v>
          </cell>
          <cell r="P27">
            <v>0</v>
          </cell>
          <cell r="Q27">
            <v>0</v>
          </cell>
          <cell r="R27">
            <v>0</v>
          </cell>
          <cell r="S27">
            <v>0</v>
          </cell>
          <cell r="T27">
            <v>0</v>
          </cell>
          <cell r="U27">
            <v>0</v>
          </cell>
          <cell r="V27">
            <v>19200000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19200000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4800000</v>
          </cell>
          <cell r="AY27">
            <v>19200000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19200000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19200000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4800000</v>
          </cell>
          <cell r="CP27">
            <v>19200000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19200000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19200000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4800000</v>
          </cell>
          <cell r="EG27">
            <v>19200000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19200000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19200000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4800000</v>
          </cell>
          <cell r="GR27">
            <v>19200000</v>
          </cell>
        </row>
        <row r="28">
          <cell r="A28">
            <v>14</v>
          </cell>
        </row>
        <row r="29">
          <cell r="A29">
            <v>15</v>
          </cell>
        </row>
        <row r="30">
          <cell r="A30">
            <v>16</v>
          </cell>
        </row>
        <row r="31">
          <cell r="A31">
            <v>17</v>
          </cell>
        </row>
        <row r="32">
          <cell r="A32">
            <v>18</v>
          </cell>
        </row>
        <row r="33">
          <cell r="A33">
            <v>19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1.20 . 1.20.03 . 02 . 05</v>
          </cell>
          <cell r="C15" t="str">
            <v>Pengadaan Kendaraan dinas/operasional</v>
          </cell>
          <cell r="D15">
            <v>2762900000</v>
          </cell>
          <cell r="E15">
            <v>2762900000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2762900000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2762900000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2762900000</v>
          </cell>
          <cell r="AY15">
            <v>2762900000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2762900000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2762900000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2762900000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2762900000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2762900000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2762900000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2762900000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2762900000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2762900000</v>
          </cell>
        </row>
        <row r="16">
          <cell r="A16">
            <v>2</v>
          </cell>
          <cell r="B16" t="str">
            <v>5 . 2 . 1</v>
          </cell>
          <cell r="C16" t="str">
            <v>Belanja Pegawai</v>
          </cell>
          <cell r="D16">
            <v>1900000</v>
          </cell>
          <cell r="E16">
            <v>1900000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1900000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1900000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1900000</v>
          </cell>
          <cell r="AY16">
            <v>1900000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1900000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1900000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1900000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1900000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1900000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1900000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1900000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1900000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1900000</v>
          </cell>
        </row>
        <row r="17">
          <cell r="A17">
            <v>3</v>
          </cell>
          <cell r="B17" t="str">
            <v>5 . 2 . 1 . 01</v>
          </cell>
          <cell r="C17" t="str">
            <v>Honorarium PNS</v>
          </cell>
          <cell r="D17">
            <v>1900000</v>
          </cell>
          <cell r="E17">
            <v>1900000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1900000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1900000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1900000</v>
          </cell>
          <cell r="AY17">
            <v>1900000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1900000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1900000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1900000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1900000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1900000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1900000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1900000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1900000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1900000</v>
          </cell>
        </row>
        <row r="18">
          <cell r="A18">
            <v>4</v>
          </cell>
          <cell r="B18" t="str">
            <v>5 . 2 . 1 . 01 . 01</v>
          </cell>
          <cell r="C18" t="str">
            <v>Honorarium Panitia Pelaksana Kegiatan</v>
          </cell>
          <cell r="D18">
            <v>1900000</v>
          </cell>
          <cell r="E18">
            <v>1900000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1900000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1900000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1900000</v>
          </cell>
          <cell r="AY18">
            <v>1900000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1900000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1900000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1900000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1900000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1900000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1900000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1900000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1900000</v>
          </cell>
        </row>
        <row r="19">
          <cell r="A19">
            <v>5</v>
          </cell>
          <cell r="B19" t="str">
            <v>5 . 2 . 3</v>
          </cell>
          <cell r="C19" t="str">
            <v>Belanja Modal</v>
          </cell>
          <cell r="D19">
            <v>2761000000</v>
          </cell>
          <cell r="E19">
            <v>2761000000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2761000000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2761000000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2761000000</v>
          </cell>
          <cell r="AY19">
            <v>2761000000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2761000000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2761000000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2761000000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2761000000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2761000000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2761000000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2761000000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2761000000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2761000000</v>
          </cell>
        </row>
        <row r="20">
          <cell r="A20">
            <v>6</v>
          </cell>
          <cell r="B20" t="str">
            <v>5 . 2 . 3 . 03</v>
          </cell>
          <cell r="C20" t="str">
            <v>Belanja Modal Pengadaan Alat-alat Angkutan Darat Bermotor</v>
          </cell>
          <cell r="D20">
            <v>2761000000</v>
          </cell>
          <cell r="E20">
            <v>2761000000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2761000000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2761000000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2761000000</v>
          </cell>
          <cell r="AY20">
            <v>2761000000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2761000000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2761000000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2761000000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2761000000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2761000000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2761000000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2761000000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2761000000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2761000000</v>
          </cell>
        </row>
        <row r="21">
          <cell r="A21">
            <v>7</v>
          </cell>
          <cell r="B21" t="str">
            <v>5 . 2 . 3 . 03 . 02</v>
          </cell>
          <cell r="C21" t="str">
            <v>Belanja modal Pengadaan alat-alat angkutan darat bermotor jeep</v>
          </cell>
          <cell r="D21">
            <v>1265000000</v>
          </cell>
          <cell r="E21">
            <v>1265000000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1265000000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1265000000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1265000000</v>
          </cell>
          <cell r="AY21">
            <v>1265000000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1265000000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1265000000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1265000000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1265000000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1265000000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1265000000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1265000000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1265000000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1265000000</v>
          </cell>
        </row>
        <row r="22">
          <cell r="A22">
            <v>8</v>
          </cell>
          <cell r="B22" t="str">
            <v>5 . 2 . 3 . 03 . 05</v>
          </cell>
          <cell r="C22" t="str">
            <v>Belanja modal Pengadaan alat-alat angkutan darat bermotor micro bus</v>
          </cell>
          <cell r="D22">
            <v>1305000000</v>
          </cell>
          <cell r="E22">
            <v>1305000000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1305000000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1305000000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1305000000</v>
          </cell>
          <cell r="AY22">
            <v>1305000000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1305000000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1305000000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1305000000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1305000000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1305000000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1305000000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1305000000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1305000000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1305000000</v>
          </cell>
        </row>
        <row r="23">
          <cell r="A23">
            <v>9</v>
          </cell>
          <cell r="B23" t="str">
            <v>5 . 2 . 3 . 03 . 09</v>
          </cell>
          <cell r="C23" t="str">
            <v>Belanja modal Pengadaan alat-alat angkutan darat bermotor pick up</v>
          </cell>
          <cell r="D23">
            <v>191000000</v>
          </cell>
          <cell r="E23">
            <v>191000000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191000000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191000000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191000000</v>
          </cell>
          <cell r="AY23">
            <v>191000000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191000000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191000000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191000000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191000000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191000000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191000000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191000000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191000000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191000000</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1.20 . 1.20.03 . 02 . 07</v>
          </cell>
          <cell r="C15" t="str">
            <v>Pengadaan perlengkapan gedung kantor</v>
          </cell>
          <cell r="D15">
            <v>818350000</v>
          </cell>
          <cell r="E15">
            <v>88825000</v>
          </cell>
          <cell r="F15">
            <v>299925000</v>
          </cell>
          <cell r="G15">
            <v>303550000</v>
          </cell>
          <cell r="H15">
            <v>126050000</v>
          </cell>
          <cell r="I15">
            <v>0</v>
          </cell>
          <cell r="J15">
            <v>0</v>
          </cell>
          <cell r="K15">
            <v>0</v>
          </cell>
          <cell r="L15">
            <v>0</v>
          </cell>
          <cell r="M15">
            <v>0</v>
          </cell>
          <cell r="N15">
            <v>0</v>
          </cell>
          <cell r="O15">
            <v>0</v>
          </cell>
          <cell r="P15">
            <v>0</v>
          </cell>
          <cell r="Q15">
            <v>0</v>
          </cell>
          <cell r="R15">
            <v>0</v>
          </cell>
          <cell r="S15">
            <v>0</v>
          </cell>
          <cell r="T15">
            <v>0</v>
          </cell>
          <cell r="U15">
            <v>0</v>
          </cell>
          <cell r="V15">
            <v>818350000</v>
          </cell>
          <cell r="W15">
            <v>0</v>
          </cell>
          <cell r="X15">
            <v>0</v>
          </cell>
          <cell r="Y15">
            <v>0</v>
          </cell>
          <cell r="Z15">
            <v>0</v>
          </cell>
          <cell r="AA15">
            <v>0</v>
          </cell>
          <cell r="AB15">
            <v>0</v>
          </cell>
          <cell r="AC15">
            <v>0</v>
          </cell>
          <cell r="AD15">
            <v>0</v>
          </cell>
          <cell r="AE15">
            <v>0</v>
          </cell>
          <cell r="AF15">
            <v>0</v>
          </cell>
          <cell r="AG15">
            <v>0</v>
          </cell>
          <cell r="AH15">
            <v>0</v>
          </cell>
          <cell r="AI15">
            <v>0</v>
          </cell>
          <cell r="AJ15">
            <v>818350000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88825000</v>
          </cell>
          <cell r="AY15">
            <v>818350000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818350000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818350000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299925000</v>
          </cell>
          <cell r="CP15">
            <v>818350000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818350000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818350000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303550000</v>
          </cell>
          <cell r="EG15">
            <v>818350000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818350000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818350000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126050000</v>
          </cell>
          <cell r="FX15">
            <v>818350000</v>
          </cell>
        </row>
        <row r="16">
          <cell r="A16">
            <v>2</v>
          </cell>
          <cell r="B16" t="str">
            <v>5 . 2 . 1</v>
          </cell>
          <cell r="C16" t="str">
            <v>Belanja Pegawai</v>
          </cell>
          <cell r="D16">
            <v>5700000</v>
          </cell>
          <cell r="E16">
            <v>2850000</v>
          </cell>
          <cell r="F16">
            <v>0</v>
          </cell>
          <cell r="G16">
            <v>2850000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5700000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5700000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2850000</v>
          </cell>
          <cell r="AY16">
            <v>5700000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5700000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5700000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5700000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5700000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5700000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2850000</v>
          </cell>
          <cell r="EG16">
            <v>5700000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5700000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5700000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5700000</v>
          </cell>
        </row>
        <row r="17">
          <cell r="A17">
            <v>3</v>
          </cell>
          <cell r="B17" t="str">
            <v>5 . 2 . 1 . 01</v>
          </cell>
          <cell r="C17" t="str">
            <v>Honorarium PNS</v>
          </cell>
          <cell r="D17">
            <v>5700000</v>
          </cell>
          <cell r="E17">
            <v>2850000</v>
          </cell>
          <cell r="F17">
            <v>0</v>
          </cell>
          <cell r="G17">
            <v>2850000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5700000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5700000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2850000</v>
          </cell>
          <cell r="AY17">
            <v>5700000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5700000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5700000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5700000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5700000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5700000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2850000</v>
          </cell>
          <cell r="EG17">
            <v>5700000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5700000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5700000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5700000</v>
          </cell>
        </row>
        <row r="18">
          <cell r="A18">
            <v>4</v>
          </cell>
          <cell r="B18" t="str">
            <v>5 . 2 . 1 . 01 . 01</v>
          </cell>
          <cell r="C18" t="str">
            <v>Honorarium Panitia Pelaksana Kegiatan</v>
          </cell>
          <cell r="D18">
            <v>5700000</v>
          </cell>
          <cell r="E18">
            <v>2850000</v>
          </cell>
          <cell r="F18">
            <v>0</v>
          </cell>
          <cell r="G18">
            <v>2850000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5700000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5700000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2850000</v>
          </cell>
          <cell r="AY18">
            <v>5700000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5700000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5700000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5700000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5700000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5700000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2850000</v>
          </cell>
          <cell r="EG18">
            <v>5700000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5700000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5700000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5700000</v>
          </cell>
        </row>
        <row r="19">
          <cell r="A19">
            <v>5</v>
          </cell>
          <cell r="B19" t="str">
            <v>5 . 2 . 2</v>
          </cell>
          <cell r="C19" t="str">
            <v>Belanja Barang dan Jasa</v>
          </cell>
          <cell r="D19">
            <v>106500000</v>
          </cell>
          <cell r="E19">
            <v>44925000</v>
          </cell>
          <cell r="F19">
            <v>61575000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106500000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106500000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44925000</v>
          </cell>
          <cell r="AY19">
            <v>106500000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106500000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106500000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61575000</v>
          </cell>
          <cell r="CP19">
            <v>106500000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106500000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106500000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106500000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106500000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106500000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106500000</v>
          </cell>
        </row>
        <row r="20">
          <cell r="A20">
            <v>6</v>
          </cell>
          <cell r="B20" t="str">
            <v>5 . 2 . 2 . 02</v>
          </cell>
          <cell r="C20" t="str">
            <v>Belanja Bahan/Material</v>
          </cell>
          <cell r="D20">
            <v>106500000</v>
          </cell>
          <cell r="E20">
            <v>44925000</v>
          </cell>
          <cell r="F20">
            <v>61575000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106500000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106500000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44925000</v>
          </cell>
          <cell r="AY20">
            <v>106500000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106500000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106500000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61575000</v>
          </cell>
          <cell r="CP20">
            <v>106500000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106500000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106500000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106500000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106500000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106500000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106500000</v>
          </cell>
        </row>
        <row r="21">
          <cell r="A21">
            <v>7</v>
          </cell>
          <cell r="B21" t="str">
            <v>5 . 2 . 2 . 02 . 01</v>
          </cell>
          <cell r="C21" t="str">
            <v>Belanja bahan baku bangunan</v>
          </cell>
          <cell r="D21">
            <v>3000000</v>
          </cell>
          <cell r="E21">
            <v>0</v>
          </cell>
          <cell r="F21">
            <v>3000000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3000000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3000000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3000000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3000000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3000000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3000000</v>
          </cell>
          <cell r="CP21">
            <v>3000000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3000000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3000000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3000000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3000000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3000000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3000000</v>
          </cell>
        </row>
        <row r="22">
          <cell r="A22">
            <v>8</v>
          </cell>
          <cell r="B22" t="str">
            <v>5 . 2 . 2 . 02 . 08</v>
          </cell>
          <cell r="C22" t="str">
            <v>Belanja Vandel, plakat, cinderamata dan umbul-umbul</v>
          </cell>
          <cell r="D22">
            <v>44925000</v>
          </cell>
          <cell r="E22">
            <v>44925000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44925000</v>
          </cell>
          <cell r="W22">
            <v>0</v>
          </cell>
          <cell r="X22">
            <v>0</v>
          </cell>
          <cell r="Y22">
            <v>0</v>
          </cell>
          <cell r="Z22">
            <v>0</v>
          </cell>
          <cell r="AA22">
            <v>0</v>
          </cell>
          <cell r="AB22">
            <v>0</v>
          </cell>
          <cell r="AC22">
            <v>0</v>
          </cell>
          <cell r="AD22">
            <v>0</v>
          </cell>
          <cell r="AE22">
            <v>0</v>
          </cell>
          <cell r="AF22">
            <v>0</v>
          </cell>
          <cell r="AG22">
            <v>0</v>
          </cell>
          <cell r="AH22">
            <v>0</v>
          </cell>
          <cell r="AI22">
            <v>0</v>
          </cell>
          <cell r="AJ22">
            <v>44925000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44925000</v>
          </cell>
          <cell r="AY22">
            <v>44925000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44925000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44925000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44925000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44925000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44925000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44925000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44925000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44925000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44925000</v>
          </cell>
        </row>
        <row r="23">
          <cell r="A23">
            <v>9</v>
          </cell>
          <cell r="B23" t="str">
            <v>5 . 2 . 2 . 02 . 20</v>
          </cell>
          <cell r="C23" t="str">
            <v>Belanja bahan/material lainnya</v>
          </cell>
          <cell r="D23">
            <v>58575000</v>
          </cell>
          <cell r="E23">
            <v>0</v>
          </cell>
          <cell r="F23">
            <v>58575000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58575000</v>
          </cell>
          <cell r="W23">
            <v>0</v>
          </cell>
          <cell r="X23">
            <v>0</v>
          </cell>
          <cell r="Y23">
            <v>0</v>
          </cell>
          <cell r="Z23">
            <v>0</v>
          </cell>
          <cell r="AA23">
            <v>0</v>
          </cell>
          <cell r="AB23">
            <v>0</v>
          </cell>
          <cell r="AC23">
            <v>0</v>
          </cell>
          <cell r="AD23">
            <v>0</v>
          </cell>
          <cell r="AE23">
            <v>0</v>
          </cell>
          <cell r="AF23">
            <v>0</v>
          </cell>
          <cell r="AG23">
            <v>0</v>
          </cell>
          <cell r="AH23">
            <v>0</v>
          </cell>
          <cell r="AI23">
            <v>0</v>
          </cell>
          <cell r="AJ23">
            <v>58575000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58575000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58575000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58575000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58575000</v>
          </cell>
          <cell r="CP23">
            <v>58575000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58575000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58575000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58575000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58575000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58575000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58575000</v>
          </cell>
        </row>
        <row r="24">
          <cell r="A24">
            <v>10</v>
          </cell>
          <cell r="B24" t="str">
            <v>5 . 2 . 3</v>
          </cell>
          <cell r="C24" t="str">
            <v>Belanja Modal</v>
          </cell>
          <cell r="D24">
            <v>706150000</v>
          </cell>
          <cell r="E24">
            <v>41050000</v>
          </cell>
          <cell r="F24">
            <v>238350000</v>
          </cell>
          <cell r="G24">
            <v>300700000</v>
          </cell>
          <cell r="H24">
            <v>126050000</v>
          </cell>
          <cell r="I24">
            <v>0</v>
          </cell>
          <cell r="J24">
            <v>0</v>
          </cell>
          <cell r="K24">
            <v>0</v>
          </cell>
          <cell r="L24">
            <v>0</v>
          </cell>
          <cell r="M24">
            <v>0</v>
          </cell>
          <cell r="N24">
            <v>0</v>
          </cell>
          <cell r="O24">
            <v>0</v>
          </cell>
          <cell r="P24">
            <v>0</v>
          </cell>
          <cell r="Q24">
            <v>0</v>
          </cell>
          <cell r="R24">
            <v>0</v>
          </cell>
          <cell r="S24">
            <v>0</v>
          </cell>
          <cell r="T24">
            <v>0</v>
          </cell>
          <cell r="U24">
            <v>0</v>
          </cell>
          <cell r="V24">
            <v>706150000</v>
          </cell>
          <cell r="W24">
            <v>0</v>
          </cell>
          <cell r="X24">
            <v>0</v>
          </cell>
          <cell r="Y24">
            <v>0</v>
          </cell>
          <cell r="Z24">
            <v>0</v>
          </cell>
          <cell r="AA24">
            <v>0</v>
          </cell>
          <cell r="AB24">
            <v>0</v>
          </cell>
          <cell r="AC24">
            <v>0</v>
          </cell>
          <cell r="AD24">
            <v>0</v>
          </cell>
          <cell r="AE24">
            <v>0</v>
          </cell>
          <cell r="AF24">
            <v>0</v>
          </cell>
          <cell r="AG24">
            <v>0</v>
          </cell>
          <cell r="AH24">
            <v>0</v>
          </cell>
          <cell r="AI24">
            <v>0</v>
          </cell>
          <cell r="AJ24">
            <v>706150000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41050000</v>
          </cell>
          <cell r="AY24">
            <v>706150000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706150000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706150000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238350000</v>
          </cell>
          <cell r="CP24">
            <v>706150000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706150000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706150000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300700000</v>
          </cell>
          <cell r="EG24">
            <v>706150000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706150000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706150000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126050000</v>
          </cell>
          <cell r="FX24">
            <v>706150000</v>
          </cell>
        </row>
        <row r="25">
          <cell r="A25">
            <v>11</v>
          </cell>
          <cell r="B25" t="str">
            <v>5 . 2 . 3 . 10</v>
          </cell>
          <cell r="C25" t="str">
            <v>Belanja Modal Pengadaan Peralatan Kantor</v>
          </cell>
          <cell r="D25">
            <v>192825000</v>
          </cell>
          <cell r="E25">
            <v>0</v>
          </cell>
          <cell r="F25">
            <v>192825000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192825000</v>
          </cell>
          <cell r="W25">
            <v>0</v>
          </cell>
          <cell r="X25">
            <v>0</v>
          </cell>
          <cell r="Y25">
            <v>0</v>
          </cell>
          <cell r="Z25">
            <v>0</v>
          </cell>
          <cell r="AA25">
            <v>0</v>
          </cell>
          <cell r="AB25">
            <v>0</v>
          </cell>
          <cell r="AC25">
            <v>0</v>
          </cell>
          <cell r="AD25">
            <v>0</v>
          </cell>
          <cell r="AE25">
            <v>0</v>
          </cell>
          <cell r="AF25">
            <v>0</v>
          </cell>
          <cell r="AG25">
            <v>0</v>
          </cell>
          <cell r="AH25">
            <v>0</v>
          </cell>
          <cell r="AI25">
            <v>0</v>
          </cell>
          <cell r="AJ25">
            <v>192825000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192825000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192825000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192825000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192825000</v>
          </cell>
          <cell r="CP25">
            <v>192825000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192825000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192825000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192825000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192825000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192825000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192825000</v>
          </cell>
        </row>
        <row r="26">
          <cell r="A26">
            <v>12</v>
          </cell>
          <cell r="B26" t="str">
            <v>5 . 2 . 3 . 10 . 14</v>
          </cell>
          <cell r="C26" t="str">
            <v>Belanja modal pengadaan AC</v>
          </cell>
          <cell r="D26">
            <v>192825000</v>
          </cell>
          <cell r="E26">
            <v>0</v>
          </cell>
          <cell r="F26">
            <v>192825000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192825000</v>
          </cell>
          <cell r="W26">
            <v>0</v>
          </cell>
          <cell r="X26">
            <v>0</v>
          </cell>
          <cell r="Y26">
            <v>0</v>
          </cell>
          <cell r="Z26">
            <v>0</v>
          </cell>
          <cell r="AA26">
            <v>0</v>
          </cell>
          <cell r="AB26">
            <v>0</v>
          </cell>
          <cell r="AC26">
            <v>0</v>
          </cell>
          <cell r="AD26">
            <v>0</v>
          </cell>
          <cell r="AE26">
            <v>0</v>
          </cell>
          <cell r="AF26">
            <v>0</v>
          </cell>
          <cell r="AG26">
            <v>0</v>
          </cell>
          <cell r="AH26">
            <v>0</v>
          </cell>
          <cell r="AI26">
            <v>0</v>
          </cell>
          <cell r="AJ26">
            <v>192825000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192825000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192825000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192825000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192825000</v>
          </cell>
          <cell r="CP26">
            <v>192825000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192825000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192825000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192825000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192825000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192825000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192825000</v>
          </cell>
        </row>
        <row r="27">
          <cell r="A27">
            <v>13</v>
          </cell>
          <cell r="B27" t="str">
            <v>5 . 2 . 3 . 11</v>
          </cell>
          <cell r="C27" t="str">
            <v>Belanja Modal Pengadaan Perlengkapan Kantor</v>
          </cell>
          <cell r="D27">
            <v>338750000</v>
          </cell>
          <cell r="E27">
            <v>41050000</v>
          </cell>
          <cell r="F27">
            <v>45525000</v>
          </cell>
          <cell r="G27">
            <v>126125000</v>
          </cell>
          <cell r="H27">
            <v>126050000</v>
          </cell>
          <cell r="I27">
            <v>0</v>
          </cell>
          <cell r="J27">
            <v>0</v>
          </cell>
          <cell r="K27">
            <v>0</v>
          </cell>
          <cell r="L27">
            <v>0</v>
          </cell>
          <cell r="M27">
            <v>0</v>
          </cell>
          <cell r="N27">
            <v>0</v>
          </cell>
          <cell r="O27">
            <v>0</v>
          </cell>
          <cell r="P27">
            <v>0</v>
          </cell>
          <cell r="Q27">
            <v>0</v>
          </cell>
          <cell r="R27">
            <v>0</v>
          </cell>
          <cell r="S27">
            <v>0</v>
          </cell>
          <cell r="T27">
            <v>0</v>
          </cell>
          <cell r="U27">
            <v>0</v>
          </cell>
          <cell r="V27">
            <v>338750000</v>
          </cell>
          <cell r="W27">
            <v>0</v>
          </cell>
          <cell r="X27">
            <v>0</v>
          </cell>
          <cell r="Y27">
            <v>0</v>
          </cell>
          <cell r="Z27">
            <v>0</v>
          </cell>
          <cell r="AA27">
            <v>0</v>
          </cell>
          <cell r="AB27">
            <v>0</v>
          </cell>
          <cell r="AC27">
            <v>0</v>
          </cell>
          <cell r="AD27">
            <v>0</v>
          </cell>
          <cell r="AE27">
            <v>0</v>
          </cell>
          <cell r="AF27">
            <v>0</v>
          </cell>
          <cell r="AG27">
            <v>0</v>
          </cell>
          <cell r="AH27">
            <v>0</v>
          </cell>
          <cell r="AI27">
            <v>0</v>
          </cell>
          <cell r="AJ27">
            <v>338750000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41050000</v>
          </cell>
          <cell r="AY27">
            <v>338750000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338750000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338750000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45525000</v>
          </cell>
          <cell r="CP27">
            <v>338750000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338750000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338750000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126125000</v>
          </cell>
          <cell r="EG27">
            <v>338750000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338750000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338750000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126050000</v>
          </cell>
          <cell r="FX27">
            <v>338750000</v>
          </cell>
        </row>
        <row r="28">
          <cell r="A28">
            <v>14</v>
          </cell>
          <cell r="B28" t="str">
            <v>5 . 2 . 3 . 11 . 04</v>
          </cell>
          <cell r="C28" t="str">
            <v>Belanja modal Pengadaan filling kabinet</v>
          </cell>
          <cell r="D28">
            <v>60525000</v>
          </cell>
          <cell r="E28">
            <v>0</v>
          </cell>
          <cell r="F28">
            <v>0</v>
          </cell>
          <cell r="G28">
            <v>0</v>
          </cell>
          <cell r="H28">
            <v>60525000</v>
          </cell>
          <cell r="I28">
            <v>0</v>
          </cell>
          <cell r="J28">
            <v>0</v>
          </cell>
          <cell r="K28">
            <v>0</v>
          </cell>
          <cell r="L28">
            <v>0</v>
          </cell>
          <cell r="M28">
            <v>0</v>
          </cell>
          <cell r="N28">
            <v>0</v>
          </cell>
          <cell r="O28">
            <v>0</v>
          </cell>
          <cell r="P28">
            <v>0</v>
          </cell>
          <cell r="Q28">
            <v>0</v>
          </cell>
          <cell r="R28">
            <v>0</v>
          </cell>
          <cell r="S28">
            <v>0</v>
          </cell>
          <cell r="T28">
            <v>0</v>
          </cell>
          <cell r="U28">
            <v>0</v>
          </cell>
          <cell r="V28">
            <v>60525000</v>
          </cell>
          <cell r="W28">
            <v>0</v>
          </cell>
          <cell r="X28">
            <v>0</v>
          </cell>
          <cell r="Y28">
            <v>0</v>
          </cell>
          <cell r="Z28">
            <v>0</v>
          </cell>
          <cell r="AA28">
            <v>0</v>
          </cell>
          <cell r="AB28">
            <v>0</v>
          </cell>
          <cell r="AC28">
            <v>0</v>
          </cell>
          <cell r="AD28">
            <v>0</v>
          </cell>
          <cell r="AE28">
            <v>0</v>
          </cell>
          <cell r="AF28">
            <v>0</v>
          </cell>
          <cell r="AG28">
            <v>0</v>
          </cell>
          <cell r="AH28">
            <v>0</v>
          </cell>
          <cell r="AI28">
            <v>0</v>
          </cell>
          <cell r="AJ28">
            <v>60525000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60525000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60525000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60525000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60525000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60525000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60525000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60525000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60525000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60525000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60525000</v>
          </cell>
          <cell r="FX28">
            <v>60525000</v>
          </cell>
        </row>
        <row r="29">
          <cell r="A29">
            <v>15</v>
          </cell>
          <cell r="B29" t="str">
            <v>5 . 2 . 3 . 11 . 05</v>
          </cell>
          <cell r="C29" t="str">
            <v>Belanja modal Pengadaan white board</v>
          </cell>
          <cell r="D29">
            <v>15525000</v>
          </cell>
          <cell r="E29">
            <v>15525000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15525000</v>
          </cell>
          <cell r="W29">
            <v>0</v>
          </cell>
          <cell r="X29">
            <v>0</v>
          </cell>
          <cell r="Y29">
            <v>0</v>
          </cell>
          <cell r="Z29">
            <v>0</v>
          </cell>
          <cell r="AA29">
            <v>0</v>
          </cell>
          <cell r="AB29">
            <v>0</v>
          </cell>
          <cell r="AC29">
            <v>0</v>
          </cell>
          <cell r="AD29">
            <v>0</v>
          </cell>
          <cell r="AE29">
            <v>0</v>
          </cell>
          <cell r="AF29">
            <v>0</v>
          </cell>
          <cell r="AG29">
            <v>0</v>
          </cell>
          <cell r="AH29">
            <v>0</v>
          </cell>
          <cell r="AI29">
            <v>0</v>
          </cell>
          <cell r="AJ29">
            <v>15525000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15525000</v>
          </cell>
          <cell r="AY29">
            <v>15525000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15525000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15525000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15525000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15525000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15525000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15525000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15525000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15525000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15525000</v>
          </cell>
        </row>
        <row r="30">
          <cell r="A30">
            <v>16</v>
          </cell>
          <cell r="B30" t="str">
            <v>5 . 2 . 3 . 11 . 08</v>
          </cell>
          <cell r="C30" t="str">
            <v>Belanja modal pengadaan perlengkapan kantor lainnya</v>
          </cell>
          <cell r="D30">
            <v>262700000</v>
          </cell>
          <cell r="E30">
            <v>25525000</v>
          </cell>
          <cell r="F30">
            <v>45525000</v>
          </cell>
          <cell r="G30">
            <v>126125000</v>
          </cell>
          <cell r="H30">
            <v>65525000</v>
          </cell>
          <cell r="I30">
            <v>0</v>
          </cell>
          <cell r="J30">
            <v>0</v>
          </cell>
          <cell r="K30">
            <v>0</v>
          </cell>
          <cell r="L30">
            <v>0</v>
          </cell>
          <cell r="M30">
            <v>0</v>
          </cell>
          <cell r="N30">
            <v>0</v>
          </cell>
          <cell r="O30">
            <v>0</v>
          </cell>
          <cell r="P30">
            <v>0</v>
          </cell>
          <cell r="Q30">
            <v>0</v>
          </cell>
          <cell r="R30">
            <v>0</v>
          </cell>
          <cell r="S30">
            <v>0</v>
          </cell>
          <cell r="T30">
            <v>0</v>
          </cell>
          <cell r="U30">
            <v>0</v>
          </cell>
          <cell r="V30">
            <v>262700000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262700000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25525000</v>
          </cell>
          <cell r="AY30">
            <v>262700000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262700000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262700000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45525000</v>
          </cell>
          <cell r="CP30">
            <v>262700000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262700000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262700000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126125000</v>
          </cell>
          <cell r="EG30">
            <v>262700000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262700000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262700000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65525000</v>
          </cell>
          <cell r="FX30">
            <v>262700000</v>
          </cell>
        </row>
        <row r="31">
          <cell r="A31">
            <v>17</v>
          </cell>
          <cell r="B31" t="str">
            <v>5 . 2 . 3 . 15</v>
          </cell>
          <cell r="C31" t="str">
            <v>Belanja Modal Pengadaan Penghias Ruangan Rumah Tangga</v>
          </cell>
          <cell r="D31">
            <v>78025000</v>
          </cell>
          <cell r="E31">
            <v>0</v>
          </cell>
          <cell r="F31">
            <v>0</v>
          </cell>
          <cell r="G31">
            <v>78025000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78025000</v>
          </cell>
          <cell r="W31">
            <v>0</v>
          </cell>
          <cell r="X31">
            <v>0</v>
          </cell>
          <cell r="Y31">
            <v>0</v>
          </cell>
          <cell r="Z31">
            <v>0</v>
          </cell>
          <cell r="AA31">
            <v>0</v>
          </cell>
          <cell r="AB31">
            <v>0</v>
          </cell>
          <cell r="AC31">
            <v>0</v>
          </cell>
          <cell r="AD31">
            <v>0</v>
          </cell>
          <cell r="AE31">
            <v>0</v>
          </cell>
          <cell r="AF31">
            <v>0</v>
          </cell>
          <cell r="AG31">
            <v>0</v>
          </cell>
          <cell r="AH31">
            <v>0</v>
          </cell>
          <cell r="AI31">
            <v>0</v>
          </cell>
          <cell r="AJ31">
            <v>78025000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78025000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78025000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78025000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78025000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78025000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78025000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78025000</v>
          </cell>
          <cell r="EG31">
            <v>78025000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78025000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78025000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78025000</v>
          </cell>
        </row>
        <row r="32">
          <cell r="A32">
            <v>18</v>
          </cell>
          <cell r="B32" t="str">
            <v>5 . 2 . 3 . 15 . 02</v>
          </cell>
          <cell r="C32" t="str">
            <v>Belanja modal Pengadaan jam dinding/meja</v>
          </cell>
          <cell r="D32">
            <v>7500000</v>
          </cell>
          <cell r="E32">
            <v>0</v>
          </cell>
          <cell r="F32">
            <v>0</v>
          </cell>
          <cell r="G32">
            <v>7500000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7500000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7500000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7500000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7500000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7500000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7500000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7500000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7500000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7500000</v>
          </cell>
          <cell r="EG32">
            <v>7500000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7500000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7500000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7500000</v>
          </cell>
        </row>
        <row r="33">
          <cell r="A33">
            <v>19</v>
          </cell>
          <cell r="B33" t="str">
            <v>5 . 2 . 3 . 15 . 03</v>
          </cell>
          <cell r="C33" t="str">
            <v>Belanja modal pengadaan penghias ruangan rumah tangga lainnya</v>
          </cell>
          <cell r="D33">
            <v>70525000</v>
          </cell>
          <cell r="E33">
            <v>0</v>
          </cell>
          <cell r="F33">
            <v>0</v>
          </cell>
          <cell r="G33">
            <v>70525000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70525000</v>
          </cell>
          <cell r="W33">
            <v>0</v>
          </cell>
          <cell r="X33">
            <v>0</v>
          </cell>
          <cell r="Y33">
            <v>0</v>
          </cell>
          <cell r="Z33">
            <v>0</v>
          </cell>
          <cell r="AA33">
            <v>0</v>
          </cell>
          <cell r="AB33">
            <v>0</v>
          </cell>
          <cell r="AC33">
            <v>0</v>
          </cell>
          <cell r="AD33">
            <v>0</v>
          </cell>
          <cell r="AE33">
            <v>0</v>
          </cell>
          <cell r="AF33">
            <v>0</v>
          </cell>
          <cell r="AG33">
            <v>0</v>
          </cell>
          <cell r="AH33">
            <v>0</v>
          </cell>
          <cell r="AI33">
            <v>0</v>
          </cell>
          <cell r="AJ33">
            <v>70525000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70525000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70525000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70525000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70525000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70525000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70525000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70525000</v>
          </cell>
          <cell r="EG33">
            <v>70525000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70525000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70525000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70525000</v>
          </cell>
        </row>
        <row r="34">
          <cell r="A34">
            <v>20</v>
          </cell>
          <cell r="B34" t="str">
            <v>5 . 2 . 3 . 16</v>
          </cell>
          <cell r="C34" t="str">
            <v>Belanja Modal Pengadaan Alat-alat Studio</v>
          </cell>
          <cell r="D34">
            <v>84550000</v>
          </cell>
          <cell r="E34">
            <v>0</v>
          </cell>
          <cell r="F34">
            <v>0</v>
          </cell>
          <cell r="G34">
            <v>84550000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84550000</v>
          </cell>
          <cell r="W34">
            <v>0</v>
          </cell>
          <cell r="X34">
            <v>0</v>
          </cell>
          <cell r="Y34">
            <v>0</v>
          </cell>
          <cell r="Z34">
            <v>0</v>
          </cell>
          <cell r="AA34">
            <v>0</v>
          </cell>
          <cell r="AB34">
            <v>0</v>
          </cell>
          <cell r="AC34">
            <v>0</v>
          </cell>
          <cell r="AD34">
            <v>0</v>
          </cell>
          <cell r="AE34">
            <v>0</v>
          </cell>
          <cell r="AF34">
            <v>0</v>
          </cell>
          <cell r="AG34">
            <v>0</v>
          </cell>
          <cell r="AH34">
            <v>0</v>
          </cell>
          <cell r="AI34">
            <v>0</v>
          </cell>
          <cell r="AJ34">
            <v>84550000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84550000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84550000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84550000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84550000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84550000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84550000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84550000</v>
          </cell>
          <cell r="EG34">
            <v>84550000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84550000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84550000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84550000</v>
          </cell>
        </row>
        <row r="35">
          <cell r="A35">
            <v>21</v>
          </cell>
          <cell r="B35" t="str">
            <v>5 . 2 . 3 . 16 . 05</v>
          </cell>
          <cell r="C35" t="str">
            <v>Belanja modal pengadaan sound sistem</v>
          </cell>
          <cell r="D35">
            <v>84550000</v>
          </cell>
          <cell r="E35">
            <v>0</v>
          </cell>
          <cell r="F35">
            <v>0</v>
          </cell>
          <cell r="G35">
            <v>84550000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84550000</v>
          </cell>
          <cell r="W35">
            <v>0</v>
          </cell>
          <cell r="X35">
            <v>0</v>
          </cell>
          <cell r="Y35">
            <v>0</v>
          </cell>
          <cell r="Z35">
            <v>0</v>
          </cell>
          <cell r="AA35">
            <v>0</v>
          </cell>
          <cell r="AB35">
            <v>0</v>
          </cell>
          <cell r="AC35">
            <v>0</v>
          </cell>
          <cell r="AD35">
            <v>0</v>
          </cell>
          <cell r="AE35">
            <v>0</v>
          </cell>
          <cell r="AF35">
            <v>0</v>
          </cell>
          <cell r="AG35">
            <v>0</v>
          </cell>
          <cell r="AH35">
            <v>0</v>
          </cell>
          <cell r="AI35">
            <v>0</v>
          </cell>
          <cell r="AJ35">
            <v>84550000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84550000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84550000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84550000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84550000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84550000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84550000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84550000</v>
          </cell>
          <cell r="EG35">
            <v>84550000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84550000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84550000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84550000</v>
          </cell>
        </row>
        <row r="36">
          <cell r="A36">
            <v>22</v>
          </cell>
          <cell r="B36" t="str">
            <v>5 . 2 . 3 . 17</v>
          </cell>
          <cell r="C36" t="str">
            <v>Belanja Modal Pengadaan Alat-alat Komunikasi</v>
          </cell>
          <cell r="D36">
            <v>12000000</v>
          </cell>
          <cell r="E36">
            <v>0</v>
          </cell>
          <cell r="F36">
            <v>0</v>
          </cell>
          <cell r="G36">
            <v>12000000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12000000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12000000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12000000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12000000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12000000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12000000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12000000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12000000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12000000</v>
          </cell>
          <cell r="EG36">
            <v>12000000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12000000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12000000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12000000</v>
          </cell>
        </row>
        <row r="37">
          <cell r="A37">
            <v>23</v>
          </cell>
          <cell r="B37" t="str">
            <v>5 . 2 . 3 . 17 . 02</v>
          </cell>
          <cell r="C37" t="str">
            <v>Belanja modal Pengadaan faximili</v>
          </cell>
          <cell r="D37">
            <v>12000000</v>
          </cell>
          <cell r="E37">
            <v>0</v>
          </cell>
          <cell r="F37">
            <v>0</v>
          </cell>
          <cell r="G37">
            <v>12000000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12000000</v>
          </cell>
          <cell r="W37">
            <v>0</v>
          </cell>
          <cell r="X37">
            <v>0</v>
          </cell>
          <cell r="Y37">
            <v>0</v>
          </cell>
          <cell r="Z37">
            <v>0</v>
          </cell>
          <cell r="AA37">
            <v>0</v>
          </cell>
          <cell r="AB37">
            <v>0</v>
          </cell>
          <cell r="AC37">
            <v>0</v>
          </cell>
          <cell r="AD37">
            <v>0</v>
          </cell>
          <cell r="AE37">
            <v>0</v>
          </cell>
          <cell r="AF37">
            <v>0</v>
          </cell>
          <cell r="AG37">
            <v>0</v>
          </cell>
          <cell r="AH37">
            <v>0</v>
          </cell>
          <cell r="AI37">
            <v>0</v>
          </cell>
          <cell r="AJ37">
            <v>12000000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12000000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12000000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12000000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12000000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12000000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12000000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12000000</v>
          </cell>
          <cell r="EG37">
            <v>12000000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12000000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12000000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12000000</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1.20 . 1.20.03 . 02 . 09</v>
          </cell>
          <cell r="C15" t="str">
            <v>Pengadaan peralatan gedung kantor</v>
          </cell>
          <cell r="D15">
            <v>458860000</v>
          </cell>
          <cell r="E15">
            <v>40950000</v>
          </cell>
          <cell r="F15">
            <v>257085000</v>
          </cell>
          <cell r="G15">
            <v>49475000</v>
          </cell>
          <cell r="H15">
            <v>111350000</v>
          </cell>
          <cell r="I15">
            <v>0</v>
          </cell>
          <cell r="J15">
            <v>0</v>
          </cell>
          <cell r="K15">
            <v>0</v>
          </cell>
          <cell r="L15">
            <v>0</v>
          </cell>
          <cell r="M15">
            <v>0</v>
          </cell>
          <cell r="N15">
            <v>0</v>
          </cell>
          <cell r="O15">
            <v>0</v>
          </cell>
          <cell r="P15">
            <v>0</v>
          </cell>
          <cell r="Q15">
            <v>0</v>
          </cell>
          <cell r="R15">
            <v>0</v>
          </cell>
          <cell r="S15">
            <v>0</v>
          </cell>
          <cell r="T15">
            <v>0</v>
          </cell>
          <cell r="U15">
            <v>0</v>
          </cell>
          <cell r="V15">
            <v>458860000</v>
          </cell>
          <cell r="W15">
            <v>0</v>
          </cell>
          <cell r="X15">
            <v>0</v>
          </cell>
          <cell r="Y15">
            <v>0</v>
          </cell>
          <cell r="Z15">
            <v>0</v>
          </cell>
          <cell r="AA15">
            <v>0</v>
          </cell>
          <cell r="AB15">
            <v>0</v>
          </cell>
          <cell r="AC15">
            <v>0</v>
          </cell>
          <cell r="AD15">
            <v>0</v>
          </cell>
          <cell r="AE15">
            <v>0</v>
          </cell>
          <cell r="AF15">
            <v>0</v>
          </cell>
          <cell r="AG15">
            <v>0</v>
          </cell>
          <cell r="AH15">
            <v>0</v>
          </cell>
          <cell r="AI15">
            <v>0</v>
          </cell>
          <cell r="AJ15">
            <v>458860000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40950000</v>
          </cell>
          <cell r="AY15">
            <v>458860000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458860000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458860000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257085000</v>
          </cell>
          <cell r="CP15">
            <v>458860000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458860000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458860000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49475000</v>
          </cell>
          <cell r="EG15">
            <v>458860000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458860000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458860000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111350000</v>
          </cell>
          <cell r="FX15">
            <v>458860000</v>
          </cell>
        </row>
        <row r="16">
          <cell r="A16">
            <v>2</v>
          </cell>
          <cell r="B16" t="str">
            <v>5 . 2 . 1</v>
          </cell>
          <cell r="C16" t="str">
            <v>Belanja Pegawai</v>
          </cell>
          <cell r="D16">
            <v>4800000</v>
          </cell>
          <cell r="E16">
            <v>2400000</v>
          </cell>
          <cell r="F16">
            <v>0</v>
          </cell>
          <cell r="G16">
            <v>2400000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4800000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4800000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2400000</v>
          </cell>
          <cell r="AY16">
            <v>4800000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4800000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4800000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4800000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4800000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4800000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2400000</v>
          </cell>
          <cell r="EG16">
            <v>4800000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4800000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4800000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4800000</v>
          </cell>
        </row>
        <row r="17">
          <cell r="A17">
            <v>3</v>
          </cell>
          <cell r="B17" t="str">
            <v>5 . 2 . 1 . 01</v>
          </cell>
          <cell r="C17" t="str">
            <v>Honorarium PNS</v>
          </cell>
          <cell r="D17">
            <v>4800000</v>
          </cell>
          <cell r="E17">
            <v>2400000</v>
          </cell>
          <cell r="F17">
            <v>0</v>
          </cell>
          <cell r="G17">
            <v>2400000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4800000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4800000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2400000</v>
          </cell>
          <cell r="AY17">
            <v>4800000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4800000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4800000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4800000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4800000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4800000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2400000</v>
          </cell>
          <cell r="EG17">
            <v>4800000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4800000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4800000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4800000</v>
          </cell>
        </row>
        <row r="18">
          <cell r="A18">
            <v>4</v>
          </cell>
          <cell r="B18" t="str">
            <v>5 . 2 . 1 . 01 . 01</v>
          </cell>
          <cell r="C18" t="str">
            <v>Honorarium Panitia Pelaksana Kegiatan</v>
          </cell>
          <cell r="D18">
            <v>4800000</v>
          </cell>
          <cell r="E18">
            <v>2400000</v>
          </cell>
          <cell r="F18">
            <v>0</v>
          </cell>
          <cell r="G18">
            <v>2400000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2400000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2400000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4800000</v>
          </cell>
        </row>
        <row r="19">
          <cell r="A19">
            <v>5</v>
          </cell>
          <cell r="B19" t="str">
            <v>5 . 2 . 3</v>
          </cell>
          <cell r="C19" t="str">
            <v>Belanja Modal</v>
          </cell>
          <cell r="D19">
            <v>454060000</v>
          </cell>
          <cell r="E19">
            <v>38550000</v>
          </cell>
          <cell r="F19">
            <v>257085000</v>
          </cell>
          <cell r="G19">
            <v>47075000</v>
          </cell>
          <cell r="H19">
            <v>111350000</v>
          </cell>
          <cell r="I19">
            <v>0</v>
          </cell>
          <cell r="J19">
            <v>0</v>
          </cell>
          <cell r="K19">
            <v>0</v>
          </cell>
          <cell r="L19">
            <v>0</v>
          </cell>
          <cell r="M19">
            <v>0</v>
          </cell>
          <cell r="N19">
            <v>0</v>
          </cell>
          <cell r="O19">
            <v>0</v>
          </cell>
          <cell r="P19">
            <v>0</v>
          </cell>
          <cell r="Q19">
            <v>0</v>
          </cell>
          <cell r="R19">
            <v>0</v>
          </cell>
          <cell r="S19">
            <v>0</v>
          </cell>
          <cell r="T19">
            <v>0</v>
          </cell>
          <cell r="U19">
            <v>0</v>
          </cell>
          <cell r="V19">
            <v>454060000</v>
          </cell>
          <cell r="W19">
            <v>0</v>
          </cell>
          <cell r="X19">
            <v>0</v>
          </cell>
          <cell r="Y19">
            <v>0</v>
          </cell>
          <cell r="Z19">
            <v>0</v>
          </cell>
          <cell r="AA19">
            <v>0</v>
          </cell>
          <cell r="AB19">
            <v>0</v>
          </cell>
          <cell r="AC19">
            <v>0</v>
          </cell>
          <cell r="AD19">
            <v>0</v>
          </cell>
          <cell r="AE19">
            <v>0</v>
          </cell>
          <cell r="AF19">
            <v>0</v>
          </cell>
          <cell r="AG19">
            <v>0</v>
          </cell>
          <cell r="AH19">
            <v>0</v>
          </cell>
          <cell r="AI19">
            <v>0</v>
          </cell>
          <cell r="AJ19">
            <v>454060000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38550000</v>
          </cell>
          <cell r="AY19">
            <v>454060000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454060000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454060000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257085000</v>
          </cell>
          <cell r="CP19">
            <v>454060000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454060000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454060000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47075000</v>
          </cell>
          <cell r="EG19">
            <v>454060000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454060000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454060000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111350000</v>
          </cell>
          <cell r="FX19">
            <v>454060000</v>
          </cell>
        </row>
        <row r="20">
          <cell r="A20">
            <v>6</v>
          </cell>
          <cell r="B20" t="str">
            <v>5 . 2 . 3 . 10</v>
          </cell>
          <cell r="C20" t="str">
            <v>Belanja Modal Pengadaan Peralatan Kantor</v>
          </cell>
          <cell r="D20">
            <v>59015000</v>
          </cell>
          <cell r="E20">
            <v>25525000</v>
          </cell>
          <cell r="F20">
            <v>29190000</v>
          </cell>
          <cell r="G20">
            <v>0</v>
          </cell>
          <cell r="H20">
            <v>4300000</v>
          </cell>
          <cell r="I20">
            <v>0</v>
          </cell>
          <cell r="J20">
            <v>0</v>
          </cell>
          <cell r="K20">
            <v>0</v>
          </cell>
          <cell r="L20">
            <v>0</v>
          </cell>
          <cell r="M20">
            <v>0</v>
          </cell>
          <cell r="N20">
            <v>0</v>
          </cell>
          <cell r="O20">
            <v>0</v>
          </cell>
          <cell r="P20">
            <v>0</v>
          </cell>
          <cell r="Q20">
            <v>0</v>
          </cell>
          <cell r="R20">
            <v>0</v>
          </cell>
          <cell r="S20">
            <v>0</v>
          </cell>
          <cell r="T20">
            <v>0</v>
          </cell>
          <cell r="U20">
            <v>0</v>
          </cell>
          <cell r="V20">
            <v>59015000</v>
          </cell>
          <cell r="W20">
            <v>0</v>
          </cell>
          <cell r="X20">
            <v>0</v>
          </cell>
          <cell r="Y20">
            <v>0</v>
          </cell>
          <cell r="Z20">
            <v>0</v>
          </cell>
          <cell r="AA20">
            <v>0</v>
          </cell>
          <cell r="AB20">
            <v>0</v>
          </cell>
          <cell r="AC20">
            <v>0</v>
          </cell>
          <cell r="AD20">
            <v>0</v>
          </cell>
          <cell r="AE20">
            <v>0</v>
          </cell>
          <cell r="AF20">
            <v>0</v>
          </cell>
          <cell r="AG20">
            <v>0</v>
          </cell>
          <cell r="AH20">
            <v>0</v>
          </cell>
          <cell r="AI20">
            <v>0</v>
          </cell>
          <cell r="AJ20">
            <v>59015000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25525000</v>
          </cell>
          <cell r="AY20">
            <v>59015000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59015000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59015000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29190000</v>
          </cell>
          <cell r="CP20">
            <v>59015000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59015000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59015000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59015000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59015000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59015000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4300000</v>
          </cell>
          <cell r="FX20">
            <v>59015000</v>
          </cell>
        </row>
        <row r="21">
          <cell r="A21">
            <v>7</v>
          </cell>
          <cell r="B21" t="str">
            <v>5 . 2 . 3 . 10 . 01</v>
          </cell>
          <cell r="C21" t="str">
            <v>Belanja modal Pengadaan mesin tik</v>
          </cell>
          <cell r="D21">
            <v>15025000</v>
          </cell>
          <cell r="E21">
            <v>0</v>
          </cell>
          <cell r="F21">
            <v>15025000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15025000</v>
          </cell>
          <cell r="W21">
            <v>0</v>
          </cell>
          <cell r="X21">
            <v>0</v>
          </cell>
          <cell r="Y21">
            <v>0</v>
          </cell>
          <cell r="Z21">
            <v>0</v>
          </cell>
          <cell r="AA21">
            <v>0</v>
          </cell>
          <cell r="AB21">
            <v>0</v>
          </cell>
          <cell r="AC21">
            <v>0</v>
          </cell>
          <cell r="AD21">
            <v>0</v>
          </cell>
          <cell r="AE21">
            <v>0</v>
          </cell>
          <cell r="AF21">
            <v>0</v>
          </cell>
          <cell r="AG21">
            <v>0</v>
          </cell>
          <cell r="AH21">
            <v>0</v>
          </cell>
          <cell r="AI21">
            <v>0</v>
          </cell>
          <cell r="AJ21">
            <v>15025000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15025000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15025000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15025000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15025000</v>
          </cell>
          <cell r="CP21">
            <v>15025000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15025000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15025000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15025000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15025000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15025000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15025000</v>
          </cell>
        </row>
        <row r="22">
          <cell r="A22">
            <v>8</v>
          </cell>
          <cell r="B22" t="str">
            <v>5 . 2 . 3 . 10 . 02</v>
          </cell>
          <cell r="C22" t="str">
            <v>Belanja modal Pengadaan mesin hitung</v>
          </cell>
          <cell r="D22">
            <v>4300000</v>
          </cell>
          <cell r="E22">
            <v>0</v>
          </cell>
          <cell r="F22">
            <v>0</v>
          </cell>
          <cell r="G22">
            <v>0</v>
          </cell>
          <cell r="H22">
            <v>4300000</v>
          </cell>
          <cell r="I22">
            <v>0</v>
          </cell>
          <cell r="J22">
            <v>0</v>
          </cell>
          <cell r="K22">
            <v>0</v>
          </cell>
          <cell r="L22">
            <v>0</v>
          </cell>
          <cell r="M22">
            <v>0</v>
          </cell>
          <cell r="N22">
            <v>0</v>
          </cell>
          <cell r="O22">
            <v>0</v>
          </cell>
          <cell r="P22">
            <v>0</v>
          </cell>
          <cell r="Q22">
            <v>0</v>
          </cell>
          <cell r="R22">
            <v>0</v>
          </cell>
          <cell r="S22">
            <v>0</v>
          </cell>
          <cell r="T22">
            <v>0</v>
          </cell>
          <cell r="U22">
            <v>0</v>
          </cell>
          <cell r="V22">
            <v>4300000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4300000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4300000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4300000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4300000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4300000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4300000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4300000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4300000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4300000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4300000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4300000</v>
          </cell>
          <cell r="FX22">
            <v>4300000</v>
          </cell>
        </row>
        <row r="23">
          <cell r="A23">
            <v>9</v>
          </cell>
          <cell r="B23" t="str">
            <v>5 . 2 . 3 . 10 . 11</v>
          </cell>
          <cell r="C23" t="str">
            <v>Belanja modal Pengadaan tabung pemadam kebakaran</v>
          </cell>
          <cell r="D23">
            <v>25525000</v>
          </cell>
          <cell r="E23">
            <v>25525000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25525000</v>
          </cell>
          <cell r="W23">
            <v>0</v>
          </cell>
          <cell r="X23">
            <v>0</v>
          </cell>
          <cell r="Y23">
            <v>0</v>
          </cell>
          <cell r="Z23">
            <v>0</v>
          </cell>
          <cell r="AA23">
            <v>0</v>
          </cell>
          <cell r="AB23">
            <v>0</v>
          </cell>
          <cell r="AC23">
            <v>0</v>
          </cell>
          <cell r="AD23">
            <v>0</v>
          </cell>
          <cell r="AE23">
            <v>0</v>
          </cell>
          <cell r="AF23">
            <v>0</v>
          </cell>
          <cell r="AG23">
            <v>0</v>
          </cell>
          <cell r="AH23">
            <v>0</v>
          </cell>
          <cell r="AI23">
            <v>0</v>
          </cell>
          <cell r="AJ23">
            <v>25525000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25525000</v>
          </cell>
          <cell r="AY23">
            <v>25525000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25525000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25525000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25525000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25525000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25525000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25525000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25525000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25525000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25525000</v>
          </cell>
        </row>
        <row r="24">
          <cell r="A24">
            <v>10</v>
          </cell>
          <cell r="B24" t="str">
            <v>5 . 2 . 3 . 10 . 13</v>
          </cell>
          <cell r="C24" t="str">
            <v>Belanja modal pengadaan TV</v>
          </cell>
          <cell r="D24">
            <v>14165000</v>
          </cell>
          <cell r="E24">
            <v>0</v>
          </cell>
          <cell r="F24">
            <v>14165000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14165000</v>
          </cell>
          <cell r="W24">
            <v>0</v>
          </cell>
          <cell r="X24">
            <v>0</v>
          </cell>
          <cell r="Y24">
            <v>0</v>
          </cell>
          <cell r="Z24">
            <v>0</v>
          </cell>
          <cell r="AA24">
            <v>0</v>
          </cell>
          <cell r="AB24">
            <v>0</v>
          </cell>
          <cell r="AC24">
            <v>0</v>
          </cell>
          <cell r="AD24">
            <v>0</v>
          </cell>
          <cell r="AE24">
            <v>0</v>
          </cell>
          <cell r="AF24">
            <v>0</v>
          </cell>
          <cell r="AG24">
            <v>0</v>
          </cell>
          <cell r="AH24">
            <v>0</v>
          </cell>
          <cell r="AI24">
            <v>0</v>
          </cell>
          <cell r="AJ24">
            <v>14165000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14165000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14165000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14165000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14165000</v>
          </cell>
          <cell r="CP24">
            <v>14165000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14165000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14165000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14165000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14165000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14165000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14165000</v>
          </cell>
        </row>
        <row r="25">
          <cell r="A25">
            <v>11</v>
          </cell>
          <cell r="B25" t="str">
            <v>5 . 2 . 3 . 12</v>
          </cell>
          <cell r="C25" t="str">
            <v>Belanja Modal Pengadaan Komputer</v>
          </cell>
          <cell r="D25">
            <v>314945000</v>
          </cell>
          <cell r="E25">
            <v>0</v>
          </cell>
          <cell r="F25">
            <v>220895000</v>
          </cell>
          <cell r="G25">
            <v>18525000</v>
          </cell>
          <cell r="H25">
            <v>75525000</v>
          </cell>
          <cell r="I25">
            <v>0</v>
          </cell>
          <cell r="J25">
            <v>0</v>
          </cell>
          <cell r="K25">
            <v>0</v>
          </cell>
          <cell r="L25">
            <v>0</v>
          </cell>
          <cell r="M25">
            <v>0</v>
          </cell>
          <cell r="N25">
            <v>0</v>
          </cell>
          <cell r="O25">
            <v>0</v>
          </cell>
          <cell r="P25">
            <v>0</v>
          </cell>
          <cell r="Q25">
            <v>0</v>
          </cell>
          <cell r="R25">
            <v>0</v>
          </cell>
          <cell r="S25">
            <v>0</v>
          </cell>
          <cell r="T25">
            <v>0</v>
          </cell>
          <cell r="U25">
            <v>0</v>
          </cell>
          <cell r="V25">
            <v>314945000</v>
          </cell>
          <cell r="W25">
            <v>0</v>
          </cell>
          <cell r="X25">
            <v>0</v>
          </cell>
          <cell r="Y25">
            <v>0</v>
          </cell>
          <cell r="Z25">
            <v>0</v>
          </cell>
          <cell r="AA25">
            <v>0</v>
          </cell>
          <cell r="AB25">
            <v>0</v>
          </cell>
          <cell r="AC25">
            <v>0</v>
          </cell>
          <cell r="AD25">
            <v>0</v>
          </cell>
          <cell r="AE25">
            <v>0</v>
          </cell>
          <cell r="AF25">
            <v>0</v>
          </cell>
          <cell r="AG25">
            <v>0</v>
          </cell>
          <cell r="AH25">
            <v>0</v>
          </cell>
          <cell r="AI25">
            <v>0</v>
          </cell>
          <cell r="AJ25">
            <v>314945000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314945000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314945000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314945000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220895000</v>
          </cell>
          <cell r="CP25">
            <v>314945000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314945000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314945000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18525000</v>
          </cell>
          <cell r="EG25">
            <v>314945000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314945000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314945000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75525000</v>
          </cell>
          <cell r="FX25">
            <v>314945000</v>
          </cell>
        </row>
        <row r="26">
          <cell r="A26">
            <v>12</v>
          </cell>
          <cell r="B26" t="str">
            <v>5 . 2 . 3 . 12 . 02</v>
          </cell>
          <cell r="C26" t="str">
            <v>Belanja modal Pengadaan komputer/PC</v>
          </cell>
          <cell r="D26">
            <v>104295000</v>
          </cell>
          <cell r="E26">
            <v>0</v>
          </cell>
          <cell r="F26">
            <v>28770000</v>
          </cell>
          <cell r="G26">
            <v>0</v>
          </cell>
          <cell r="H26">
            <v>75525000</v>
          </cell>
          <cell r="I26">
            <v>0</v>
          </cell>
          <cell r="J26">
            <v>0</v>
          </cell>
          <cell r="K26">
            <v>0</v>
          </cell>
          <cell r="L26">
            <v>0</v>
          </cell>
          <cell r="M26">
            <v>0</v>
          </cell>
          <cell r="N26">
            <v>0</v>
          </cell>
          <cell r="O26">
            <v>0</v>
          </cell>
          <cell r="P26">
            <v>0</v>
          </cell>
          <cell r="Q26">
            <v>0</v>
          </cell>
          <cell r="R26">
            <v>0</v>
          </cell>
          <cell r="S26">
            <v>0</v>
          </cell>
          <cell r="T26">
            <v>0</v>
          </cell>
          <cell r="U26">
            <v>0</v>
          </cell>
          <cell r="V26">
            <v>104295000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104295000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104295000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104295000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104295000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28770000</v>
          </cell>
          <cell r="CP26">
            <v>104295000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104295000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104295000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104295000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104295000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104295000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75525000</v>
          </cell>
          <cell r="FX26">
            <v>104295000</v>
          </cell>
        </row>
        <row r="27">
          <cell r="A27">
            <v>13</v>
          </cell>
          <cell r="B27" t="str">
            <v>5 . 2 . 3 . 12 . 03</v>
          </cell>
          <cell r="C27" t="str">
            <v>Belanja modal Pengadaan komputer note book</v>
          </cell>
          <cell r="D27">
            <v>182125000</v>
          </cell>
          <cell r="E27">
            <v>0</v>
          </cell>
          <cell r="F27">
            <v>182125000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182125000</v>
          </cell>
          <cell r="W27">
            <v>0</v>
          </cell>
          <cell r="X27">
            <v>0</v>
          </cell>
          <cell r="Y27">
            <v>0</v>
          </cell>
          <cell r="Z27">
            <v>0</v>
          </cell>
          <cell r="AA27">
            <v>0</v>
          </cell>
          <cell r="AB27">
            <v>0</v>
          </cell>
          <cell r="AC27">
            <v>0</v>
          </cell>
          <cell r="AD27">
            <v>0</v>
          </cell>
          <cell r="AE27">
            <v>0</v>
          </cell>
          <cell r="AF27">
            <v>0</v>
          </cell>
          <cell r="AG27">
            <v>0</v>
          </cell>
          <cell r="AH27">
            <v>0</v>
          </cell>
          <cell r="AI27">
            <v>0</v>
          </cell>
          <cell r="AJ27">
            <v>182125000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182125000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182125000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182125000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182125000</v>
          </cell>
          <cell r="CP27">
            <v>182125000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182125000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182125000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182125000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182125000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182125000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182125000</v>
          </cell>
        </row>
        <row r="28">
          <cell r="A28">
            <v>14</v>
          </cell>
          <cell r="B28" t="str">
            <v>5 . 2 . 3 . 12 . 04</v>
          </cell>
          <cell r="C28" t="str">
            <v>Belanja modal Pengadaan printer</v>
          </cell>
          <cell r="D28">
            <v>18525000</v>
          </cell>
          <cell r="E28">
            <v>0</v>
          </cell>
          <cell r="F28">
            <v>0</v>
          </cell>
          <cell r="G28">
            <v>18525000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18525000</v>
          </cell>
          <cell r="W28">
            <v>0</v>
          </cell>
          <cell r="X28">
            <v>0</v>
          </cell>
          <cell r="Y28">
            <v>0</v>
          </cell>
          <cell r="Z28">
            <v>0</v>
          </cell>
          <cell r="AA28">
            <v>0</v>
          </cell>
          <cell r="AB28">
            <v>0</v>
          </cell>
          <cell r="AC28">
            <v>0</v>
          </cell>
          <cell r="AD28">
            <v>0</v>
          </cell>
          <cell r="AE28">
            <v>0</v>
          </cell>
          <cell r="AF28">
            <v>0</v>
          </cell>
          <cell r="AG28">
            <v>0</v>
          </cell>
          <cell r="AH28">
            <v>0</v>
          </cell>
          <cell r="AI28">
            <v>0</v>
          </cell>
          <cell r="AJ28">
            <v>18525000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18525000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18525000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18525000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18525000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18525000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18525000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18525000</v>
          </cell>
          <cell r="EG28">
            <v>18525000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18525000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18525000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18525000</v>
          </cell>
        </row>
        <row r="29">
          <cell r="A29">
            <v>15</v>
          </cell>
          <cell r="B29" t="str">
            <v>5 . 2 . 3 . 12 . 09</v>
          </cell>
          <cell r="C29" t="str">
            <v>Belanja modal Pengadaan kelengkapan komputer (flash disk, mouse, keyboard, hardisk, speaker)</v>
          </cell>
          <cell r="D29">
            <v>10000000</v>
          </cell>
          <cell r="E29">
            <v>0</v>
          </cell>
          <cell r="F29">
            <v>10000000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10000000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10000000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10000000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10000000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10000000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10000000</v>
          </cell>
          <cell r="CP29">
            <v>10000000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10000000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10000000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10000000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10000000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10000000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10000000</v>
          </cell>
        </row>
        <row r="30">
          <cell r="A30">
            <v>16</v>
          </cell>
          <cell r="B30" t="str">
            <v>5 . 2 . 3 . 14</v>
          </cell>
          <cell r="C30" t="str">
            <v>Belanja Modal Pengadaan Peralatan Dapur</v>
          </cell>
          <cell r="D30">
            <v>31025000</v>
          </cell>
          <cell r="E30">
            <v>13025000</v>
          </cell>
          <cell r="F30">
            <v>7000000</v>
          </cell>
          <cell r="G30">
            <v>5000000</v>
          </cell>
          <cell r="H30">
            <v>6000000</v>
          </cell>
          <cell r="I30">
            <v>0</v>
          </cell>
          <cell r="J30">
            <v>0</v>
          </cell>
          <cell r="K30">
            <v>0</v>
          </cell>
          <cell r="L30">
            <v>0</v>
          </cell>
          <cell r="M30">
            <v>0</v>
          </cell>
          <cell r="N30">
            <v>0</v>
          </cell>
          <cell r="O30">
            <v>0</v>
          </cell>
          <cell r="P30">
            <v>0</v>
          </cell>
          <cell r="Q30">
            <v>0</v>
          </cell>
          <cell r="R30">
            <v>0</v>
          </cell>
          <cell r="S30">
            <v>0</v>
          </cell>
          <cell r="T30">
            <v>0</v>
          </cell>
          <cell r="U30">
            <v>0</v>
          </cell>
          <cell r="V30">
            <v>31025000</v>
          </cell>
          <cell r="W30">
            <v>0</v>
          </cell>
          <cell r="X30">
            <v>0</v>
          </cell>
          <cell r="Y30">
            <v>0</v>
          </cell>
          <cell r="Z30">
            <v>0</v>
          </cell>
          <cell r="AA30">
            <v>0</v>
          </cell>
          <cell r="AB30">
            <v>0</v>
          </cell>
          <cell r="AC30">
            <v>0</v>
          </cell>
          <cell r="AD30">
            <v>0</v>
          </cell>
          <cell r="AE30">
            <v>0</v>
          </cell>
          <cell r="AF30">
            <v>0</v>
          </cell>
          <cell r="AG30">
            <v>0</v>
          </cell>
          <cell r="AH30">
            <v>0</v>
          </cell>
          <cell r="AI30">
            <v>0</v>
          </cell>
          <cell r="AJ30">
            <v>31025000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13025000</v>
          </cell>
          <cell r="AY30">
            <v>31025000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31025000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31025000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7000000</v>
          </cell>
          <cell r="CP30">
            <v>31025000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31025000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31025000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5000000</v>
          </cell>
          <cell r="EG30">
            <v>31025000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31025000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31025000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6000000</v>
          </cell>
          <cell r="FX30">
            <v>31025000</v>
          </cell>
        </row>
        <row r="31">
          <cell r="A31">
            <v>17</v>
          </cell>
          <cell r="B31" t="str">
            <v>5 . 2 . 3 . 14 . 04</v>
          </cell>
          <cell r="C31" t="str">
            <v>Belanja modal Pengadaan dispenser</v>
          </cell>
          <cell r="D31">
            <v>13025000</v>
          </cell>
          <cell r="E31">
            <v>13025000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13025000</v>
          </cell>
          <cell r="W31">
            <v>0</v>
          </cell>
          <cell r="X31">
            <v>0</v>
          </cell>
          <cell r="Y31">
            <v>0</v>
          </cell>
          <cell r="Z31">
            <v>0</v>
          </cell>
          <cell r="AA31">
            <v>0</v>
          </cell>
          <cell r="AB31">
            <v>0</v>
          </cell>
          <cell r="AC31">
            <v>0</v>
          </cell>
          <cell r="AD31">
            <v>0</v>
          </cell>
          <cell r="AE31">
            <v>0</v>
          </cell>
          <cell r="AF31">
            <v>0</v>
          </cell>
          <cell r="AG31">
            <v>0</v>
          </cell>
          <cell r="AH31">
            <v>0</v>
          </cell>
          <cell r="AI31">
            <v>0</v>
          </cell>
          <cell r="AJ31">
            <v>13025000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13025000</v>
          </cell>
          <cell r="AY31">
            <v>13025000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13025000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13025000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13025000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13025000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13025000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13025000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13025000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13025000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13025000</v>
          </cell>
        </row>
        <row r="32">
          <cell r="A32">
            <v>18</v>
          </cell>
          <cell r="B32" t="str">
            <v>5 . 2 . 3 . 14 . 05</v>
          </cell>
          <cell r="C32" t="str">
            <v>Belanja modal Pengadaan kulkas</v>
          </cell>
          <cell r="D32">
            <v>6000000</v>
          </cell>
          <cell r="E32">
            <v>0</v>
          </cell>
          <cell r="F32">
            <v>0</v>
          </cell>
          <cell r="G32">
            <v>0</v>
          </cell>
          <cell r="H32">
            <v>6000000</v>
          </cell>
          <cell r="I32">
            <v>0</v>
          </cell>
          <cell r="J32">
            <v>0</v>
          </cell>
          <cell r="K32">
            <v>0</v>
          </cell>
          <cell r="L32">
            <v>0</v>
          </cell>
          <cell r="M32">
            <v>0</v>
          </cell>
          <cell r="N32">
            <v>0</v>
          </cell>
          <cell r="O32">
            <v>0</v>
          </cell>
          <cell r="P32">
            <v>0</v>
          </cell>
          <cell r="Q32">
            <v>0</v>
          </cell>
          <cell r="R32">
            <v>0</v>
          </cell>
          <cell r="S32">
            <v>0</v>
          </cell>
          <cell r="T32">
            <v>0</v>
          </cell>
          <cell r="U32">
            <v>0</v>
          </cell>
          <cell r="V32">
            <v>6000000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6000000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6000000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6000000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6000000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6000000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6000000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6000000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6000000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6000000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6000000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6000000</v>
          </cell>
          <cell r="FX32">
            <v>6000000</v>
          </cell>
        </row>
        <row r="33">
          <cell r="A33">
            <v>19</v>
          </cell>
          <cell r="B33" t="str">
            <v>5 . 2 . 3 . 14 . 06</v>
          </cell>
          <cell r="C33" t="str">
            <v>Belanja modal Pengadaan rak piring</v>
          </cell>
          <cell r="D33">
            <v>2000000</v>
          </cell>
          <cell r="E33">
            <v>0</v>
          </cell>
          <cell r="F33">
            <v>2000000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2000000</v>
          </cell>
          <cell r="W33">
            <v>0</v>
          </cell>
          <cell r="X33">
            <v>0</v>
          </cell>
          <cell r="Y33">
            <v>0</v>
          </cell>
          <cell r="Z33">
            <v>0</v>
          </cell>
          <cell r="AA33">
            <v>0</v>
          </cell>
          <cell r="AB33">
            <v>0</v>
          </cell>
          <cell r="AC33">
            <v>0</v>
          </cell>
          <cell r="AD33">
            <v>0</v>
          </cell>
          <cell r="AE33">
            <v>0</v>
          </cell>
          <cell r="AF33">
            <v>0</v>
          </cell>
          <cell r="AG33">
            <v>0</v>
          </cell>
          <cell r="AH33">
            <v>0</v>
          </cell>
          <cell r="AI33">
            <v>0</v>
          </cell>
          <cell r="AJ33">
            <v>2000000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2000000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2000000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2000000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2000000</v>
          </cell>
          <cell r="CP33">
            <v>2000000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2000000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2000000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2000000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2000000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2000000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2000000</v>
          </cell>
        </row>
        <row r="34">
          <cell r="A34">
            <v>20</v>
          </cell>
          <cell r="B34" t="str">
            <v>5 . 2 . 3 . 14 . 07</v>
          </cell>
          <cell r="C34" t="str">
            <v>Belanja modal Pengadaan piring / gelas / mangkok / cangkir / sendok / garpu / pisau</v>
          </cell>
          <cell r="D34">
            <v>5000000</v>
          </cell>
          <cell r="E34">
            <v>0</v>
          </cell>
          <cell r="F34">
            <v>0</v>
          </cell>
          <cell r="G34">
            <v>5000000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5000000</v>
          </cell>
          <cell r="W34">
            <v>0</v>
          </cell>
          <cell r="X34">
            <v>0</v>
          </cell>
          <cell r="Y34">
            <v>0</v>
          </cell>
          <cell r="Z34">
            <v>0</v>
          </cell>
          <cell r="AA34">
            <v>0</v>
          </cell>
          <cell r="AB34">
            <v>0</v>
          </cell>
          <cell r="AC34">
            <v>0</v>
          </cell>
          <cell r="AD34">
            <v>0</v>
          </cell>
          <cell r="AE34">
            <v>0</v>
          </cell>
          <cell r="AF34">
            <v>0</v>
          </cell>
          <cell r="AG34">
            <v>0</v>
          </cell>
          <cell r="AH34">
            <v>0</v>
          </cell>
          <cell r="AI34">
            <v>0</v>
          </cell>
          <cell r="AJ34">
            <v>5000000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5000000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5000000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5000000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5000000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5000000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5000000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5000000</v>
          </cell>
          <cell r="EG34">
            <v>5000000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5000000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5000000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5000000</v>
          </cell>
        </row>
        <row r="35">
          <cell r="A35">
            <v>21</v>
          </cell>
          <cell r="B35" t="str">
            <v>5 . 2 . 3 . 14 . 08</v>
          </cell>
          <cell r="C35" t="str">
            <v>Belanja modal pengadaan peralatan dapur lainnya</v>
          </cell>
          <cell r="D35">
            <v>5000000</v>
          </cell>
          <cell r="E35">
            <v>0</v>
          </cell>
          <cell r="F35">
            <v>5000000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5000000</v>
          </cell>
          <cell r="W35">
            <v>0</v>
          </cell>
          <cell r="X35">
            <v>0</v>
          </cell>
          <cell r="Y35">
            <v>0</v>
          </cell>
          <cell r="Z35">
            <v>0</v>
          </cell>
          <cell r="AA35">
            <v>0</v>
          </cell>
          <cell r="AB35">
            <v>0</v>
          </cell>
          <cell r="AC35">
            <v>0</v>
          </cell>
          <cell r="AD35">
            <v>0</v>
          </cell>
          <cell r="AE35">
            <v>0</v>
          </cell>
          <cell r="AF35">
            <v>0</v>
          </cell>
          <cell r="AG35">
            <v>0</v>
          </cell>
          <cell r="AH35">
            <v>0</v>
          </cell>
          <cell r="AI35">
            <v>0</v>
          </cell>
          <cell r="AJ35">
            <v>5000000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5000000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5000000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5000000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5000000</v>
          </cell>
          <cell r="CP35">
            <v>5000000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5000000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5000000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5000000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5000000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5000000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5000000</v>
          </cell>
        </row>
        <row r="36">
          <cell r="A36">
            <v>22</v>
          </cell>
          <cell r="B36" t="str">
            <v>5 . 2 . 3 . 16</v>
          </cell>
          <cell r="C36" t="str">
            <v>Belanja Modal Pengadaan Alat-alat Studio</v>
          </cell>
          <cell r="D36">
            <v>49075000</v>
          </cell>
          <cell r="E36">
            <v>0</v>
          </cell>
          <cell r="F36">
            <v>0</v>
          </cell>
          <cell r="G36">
            <v>23550000</v>
          </cell>
          <cell r="H36">
            <v>25525000</v>
          </cell>
          <cell r="I36">
            <v>0</v>
          </cell>
          <cell r="J36">
            <v>0</v>
          </cell>
          <cell r="K36">
            <v>0</v>
          </cell>
          <cell r="L36">
            <v>0</v>
          </cell>
          <cell r="M36">
            <v>0</v>
          </cell>
          <cell r="N36">
            <v>0</v>
          </cell>
          <cell r="O36">
            <v>0</v>
          </cell>
          <cell r="P36">
            <v>0</v>
          </cell>
          <cell r="Q36">
            <v>0</v>
          </cell>
          <cell r="R36">
            <v>0</v>
          </cell>
          <cell r="S36">
            <v>0</v>
          </cell>
          <cell r="T36">
            <v>0</v>
          </cell>
          <cell r="U36">
            <v>0</v>
          </cell>
          <cell r="V36">
            <v>49075000</v>
          </cell>
          <cell r="W36">
            <v>0</v>
          </cell>
          <cell r="X36">
            <v>0</v>
          </cell>
          <cell r="Y36">
            <v>0</v>
          </cell>
          <cell r="Z36">
            <v>0</v>
          </cell>
          <cell r="AA36">
            <v>0</v>
          </cell>
          <cell r="AB36">
            <v>0</v>
          </cell>
          <cell r="AC36">
            <v>0</v>
          </cell>
          <cell r="AD36">
            <v>0</v>
          </cell>
          <cell r="AE36">
            <v>0</v>
          </cell>
          <cell r="AF36">
            <v>0</v>
          </cell>
          <cell r="AG36">
            <v>0</v>
          </cell>
          <cell r="AH36">
            <v>0</v>
          </cell>
          <cell r="AI36">
            <v>0</v>
          </cell>
          <cell r="AJ36">
            <v>49075000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49075000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49075000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49075000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49075000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49075000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49075000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23550000</v>
          </cell>
          <cell r="EG36">
            <v>49075000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49075000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49075000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25525000</v>
          </cell>
          <cell r="FX36">
            <v>49075000</v>
          </cell>
        </row>
        <row r="37">
          <cell r="A37">
            <v>23</v>
          </cell>
          <cell r="B37" t="str">
            <v>5 . 2 . 3 . 16 . 02</v>
          </cell>
          <cell r="C37" t="str">
            <v>Belanja modal Pengadaan handycam</v>
          </cell>
          <cell r="D37">
            <v>12525000</v>
          </cell>
          <cell r="E37">
            <v>0</v>
          </cell>
          <cell r="F37">
            <v>0</v>
          </cell>
          <cell r="G37">
            <v>12525000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12525000</v>
          </cell>
          <cell r="W37">
            <v>0</v>
          </cell>
          <cell r="X37">
            <v>0</v>
          </cell>
          <cell r="Y37">
            <v>0</v>
          </cell>
          <cell r="Z37">
            <v>0</v>
          </cell>
          <cell r="AA37">
            <v>0</v>
          </cell>
          <cell r="AB37">
            <v>0</v>
          </cell>
          <cell r="AC37">
            <v>0</v>
          </cell>
          <cell r="AD37">
            <v>0</v>
          </cell>
          <cell r="AE37">
            <v>0</v>
          </cell>
          <cell r="AF37">
            <v>0</v>
          </cell>
          <cell r="AG37">
            <v>0</v>
          </cell>
          <cell r="AH37">
            <v>0</v>
          </cell>
          <cell r="AI37">
            <v>0</v>
          </cell>
          <cell r="AJ37">
            <v>12525000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12525000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12525000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12525000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12525000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12525000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12525000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12525000</v>
          </cell>
          <cell r="EG37">
            <v>12525000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12525000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12525000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12525000</v>
          </cell>
        </row>
        <row r="38">
          <cell r="A38">
            <v>24</v>
          </cell>
          <cell r="B38" t="str">
            <v>5 . 2 . 3 . 16 . 03</v>
          </cell>
          <cell r="C38" t="str">
            <v>Belanja modal Pengadaan proyektor</v>
          </cell>
          <cell r="D38">
            <v>25525000</v>
          </cell>
          <cell r="E38">
            <v>0</v>
          </cell>
          <cell r="F38">
            <v>0</v>
          </cell>
          <cell r="G38">
            <v>0</v>
          </cell>
          <cell r="H38">
            <v>25525000</v>
          </cell>
          <cell r="I38">
            <v>0</v>
          </cell>
          <cell r="J38">
            <v>0</v>
          </cell>
          <cell r="K38">
            <v>0</v>
          </cell>
          <cell r="L38">
            <v>0</v>
          </cell>
          <cell r="M38">
            <v>0</v>
          </cell>
          <cell r="N38">
            <v>0</v>
          </cell>
          <cell r="O38">
            <v>0</v>
          </cell>
          <cell r="P38">
            <v>0</v>
          </cell>
          <cell r="Q38">
            <v>0</v>
          </cell>
          <cell r="R38">
            <v>0</v>
          </cell>
          <cell r="S38">
            <v>0</v>
          </cell>
          <cell r="T38">
            <v>0</v>
          </cell>
          <cell r="U38">
            <v>0</v>
          </cell>
          <cell r="V38">
            <v>25525000</v>
          </cell>
          <cell r="W38">
            <v>0</v>
          </cell>
          <cell r="X38">
            <v>0</v>
          </cell>
          <cell r="Y38">
            <v>0</v>
          </cell>
          <cell r="Z38">
            <v>0</v>
          </cell>
          <cell r="AA38">
            <v>0</v>
          </cell>
          <cell r="AB38">
            <v>0</v>
          </cell>
          <cell r="AC38">
            <v>0</v>
          </cell>
          <cell r="AD38">
            <v>0</v>
          </cell>
          <cell r="AE38">
            <v>0</v>
          </cell>
          <cell r="AF38">
            <v>0</v>
          </cell>
          <cell r="AG38">
            <v>0</v>
          </cell>
          <cell r="AH38">
            <v>0</v>
          </cell>
          <cell r="AI38">
            <v>0</v>
          </cell>
          <cell r="AJ38">
            <v>25525000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25525000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25525000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25525000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25525000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25525000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25525000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25525000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25525000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25525000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25525000</v>
          </cell>
          <cell r="FX38">
            <v>25525000</v>
          </cell>
        </row>
        <row r="39">
          <cell r="A39">
            <v>25</v>
          </cell>
          <cell r="B39" t="str">
            <v>5 . 2 . 3 . 16 . 06</v>
          </cell>
          <cell r="C39" t="str">
            <v>Belanja modal pengadaan alat-alat studio lainnya</v>
          </cell>
          <cell r="D39">
            <v>11025000</v>
          </cell>
          <cell r="E39">
            <v>0</v>
          </cell>
          <cell r="F39">
            <v>0</v>
          </cell>
          <cell r="G39">
            <v>11025000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11025000</v>
          </cell>
          <cell r="W39">
            <v>0</v>
          </cell>
          <cell r="X39">
            <v>0</v>
          </cell>
          <cell r="Y39">
            <v>0</v>
          </cell>
          <cell r="Z39">
            <v>0</v>
          </cell>
          <cell r="AA39">
            <v>0</v>
          </cell>
          <cell r="AB39">
            <v>0</v>
          </cell>
          <cell r="AC39">
            <v>0</v>
          </cell>
          <cell r="AD39">
            <v>0</v>
          </cell>
          <cell r="AE39">
            <v>0</v>
          </cell>
          <cell r="AF39">
            <v>0</v>
          </cell>
          <cell r="AG39">
            <v>0</v>
          </cell>
          <cell r="AH39">
            <v>0</v>
          </cell>
          <cell r="AI39">
            <v>0</v>
          </cell>
          <cell r="AJ39">
            <v>11025000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11025000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11025000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11025000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11025000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11025000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11025000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11025000</v>
          </cell>
          <cell r="EG39">
            <v>11025000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11025000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11025000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11025000</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1.20 . 1.20.03 . 02 . 10</v>
          </cell>
          <cell r="C15" t="str">
            <v>Pengadaan mebeleur</v>
          </cell>
          <cell r="D15">
            <v>347125000</v>
          </cell>
          <cell r="E15">
            <v>108600000</v>
          </cell>
          <cell r="F15">
            <v>43325000</v>
          </cell>
          <cell r="G15">
            <v>148765000</v>
          </cell>
          <cell r="H15">
            <v>46435000</v>
          </cell>
          <cell r="I15">
            <v>0</v>
          </cell>
          <cell r="J15">
            <v>0</v>
          </cell>
          <cell r="K15">
            <v>0</v>
          </cell>
          <cell r="L15">
            <v>0</v>
          </cell>
          <cell r="M15">
            <v>0</v>
          </cell>
          <cell r="N15">
            <v>0</v>
          </cell>
          <cell r="O15">
            <v>0</v>
          </cell>
          <cell r="P15">
            <v>0</v>
          </cell>
          <cell r="Q15">
            <v>0</v>
          </cell>
          <cell r="R15">
            <v>0</v>
          </cell>
          <cell r="S15">
            <v>0</v>
          </cell>
          <cell r="T15">
            <v>0</v>
          </cell>
          <cell r="U15">
            <v>0</v>
          </cell>
          <cell r="V15">
            <v>347125000</v>
          </cell>
          <cell r="W15">
            <v>0</v>
          </cell>
          <cell r="X15">
            <v>0</v>
          </cell>
          <cell r="Y15">
            <v>0</v>
          </cell>
          <cell r="Z15">
            <v>0</v>
          </cell>
          <cell r="AA15">
            <v>0</v>
          </cell>
          <cell r="AB15">
            <v>0</v>
          </cell>
          <cell r="AC15">
            <v>0</v>
          </cell>
          <cell r="AD15">
            <v>0</v>
          </cell>
          <cell r="AE15">
            <v>0</v>
          </cell>
          <cell r="AF15">
            <v>0</v>
          </cell>
          <cell r="AG15">
            <v>0</v>
          </cell>
          <cell r="AH15">
            <v>0</v>
          </cell>
          <cell r="AI15">
            <v>0</v>
          </cell>
          <cell r="AJ15">
            <v>347125000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108600000</v>
          </cell>
          <cell r="AY15">
            <v>347125000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347125000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347125000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43325000</v>
          </cell>
          <cell r="CP15">
            <v>347125000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347125000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347125000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148765000</v>
          </cell>
          <cell r="EG15">
            <v>347125000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347125000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347125000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46435000</v>
          </cell>
          <cell r="FX15">
            <v>347125000</v>
          </cell>
        </row>
        <row r="16">
          <cell r="A16">
            <v>2</v>
          </cell>
          <cell r="B16" t="str">
            <v>5 . 2 . 1</v>
          </cell>
          <cell r="C16" t="str">
            <v>Belanja Pegawai</v>
          </cell>
          <cell r="D16">
            <v>4800000</v>
          </cell>
          <cell r="E16">
            <v>2400000</v>
          </cell>
          <cell r="F16">
            <v>0</v>
          </cell>
          <cell r="G16">
            <v>2400000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4800000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4800000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2400000</v>
          </cell>
          <cell r="AY16">
            <v>4800000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4800000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4800000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4800000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4800000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4800000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2400000</v>
          </cell>
          <cell r="EG16">
            <v>4800000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4800000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4800000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4800000</v>
          </cell>
        </row>
        <row r="17">
          <cell r="A17">
            <v>3</v>
          </cell>
          <cell r="B17" t="str">
            <v>5 . 2 . 1 . 01</v>
          </cell>
          <cell r="C17" t="str">
            <v>Honorarium PNS</v>
          </cell>
          <cell r="D17">
            <v>4800000</v>
          </cell>
          <cell r="E17">
            <v>2400000</v>
          </cell>
          <cell r="F17">
            <v>0</v>
          </cell>
          <cell r="G17">
            <v>2400000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4800000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4800000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2400000</v>
          </cell>
          <cell r="AY17">
            <v>4800000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4800000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4800000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4800000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4800000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4800000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2400000</v>
          </cell>
          <cell r="EG17">
            <v>4800000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4800000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4800000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4800000</v>
          </cell>
        </row>
        <row r="18">
          <cell r="A18">
            <v>4</v>
          </cell>
          <cell r="B18" t="str">
            <v>5 . 2 . 1 . 01 . 01</v>
          </cell>
          <cell r="C18" t="str">
            <v>Honorarium Panitia Pelaksana Kegiatan</v>
          </cell>
          <cell r="D18">
            <v>4800000</v>
          </cell>
          <cell r="E18">
            <v>2400000</v>
          </cell>
          <cell r="F18">
            <v>0</v>
          </cell>
          <cell r="G18">
            <v>2400000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2400000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2400000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4800000</v>
          </cell>
        </row>
        <row r="19">
          <cell r="A19">
            <v>5</v>
          </cell>
          <cell r="B19" t="str">
            <v>5 . 2 . 2</v>
          </cell>
          <cell r="C19" t="str">
            <v>Belanja Barang dan Jasa</v>
          </cell>
          <cell r="D19">
            <v>350000</v>
          </cell>
          <cell r="E19">
            <v>0</v>
          </cell>
          <cell r="F19">
            <v>350000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350000</v>
          </cell>
          <cell r="W19">
            <v>0</v>
          </cell>
          <cell r="X19">
            <v>0</v>
          </cell>
          <cell r="Y19">
            <v>0</v>
          </cell>
          <cell r="Z19">
            <v>0</v>
          </cell>
          <cell r="AA19">
            <v>0</v>
          </cell>
          <cell r="AB19">
            <v>0</v>
          </cell>
          <cell r="AC19">
            <v>0</v>
          </cell>
          <cell r="AD19">
            <v>0</v>
          </cell>
          <cell r="AE19">
            <v>0</v>
          </cell>
          <cell r="AF19">
            <v>0</v>
          </cell>
          <cell r="AG19">
            <v>0</v>
          </cell>
          <cell r="AH19">
            <v>0</v>
          </cell>
          <cell r="AI19">
            <v>0</v>
          </cell>
          <cell r="AJ19">
            <v>350000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350000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350000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350000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350000</v>
          </cell>
          <cell r="CP19">
            <v>350000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350000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350000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350000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350000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350000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350000</v>
          </cell>
        </row>
        <row r="20">
          <cell r="A20">
            <v>6</v>
          </cell>
          <cell r="B20" t="str">
            <v>5 . 2 . 2 . 01</v>
          </cell>
          <cell r="C20" t="str">
            <v>Belanja Bahan Pakai Habis Kantor</v>
          </cell>
          <cell r="D20">
            <v>350000</v>
          </cell>
          <cell r="E20">
            <v>0</v>
          </cell>
          <cell r="F20">
            <v>350000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350000</v>
          </cell>
          <cell r="W20">
            <v>0</v>
          </cell>
          <cell r="X20">
            <v>0</v>
          </cell>
          <cell r="Y20">
            <v>0</v>
          </cell>
          <cell r="Z20">
            <v>0</v>
          </cell>
          <cell r="AA20">
            <v>0</v>
          </cell>
          <cell r="AB20">
            <v>0</v>
          </cell>
          <cell r="AC20">
            <v>0</v>
          </cell>
          <cell r="AD20">
            <v>0</v>
          </cell>
          <cell r="AE20">
            <v>0</v>
          </cell>
          <cell r="AF20">
            <v>0</v>
          </cell>
          <cell r="AG20">
            <v>0</v>
          </cell>
          <cell r="AH20">
            <v>0</v>
          </cell>
          <cell r="AI20">
            <v>0</v>
          </cell>
          <cell r="AJ20">
            <v>350000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350000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350000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350000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350000</v>
          </cell>
          <cell r="CP20">
            <v>350000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350000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350000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350000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350000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350000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350000</v>
          </cell>
        </row>
        <row r="21">
          <cell r="A21">
            <v>7</v>
          </cell>
          <cell r="B21" t="str">
            <v>5 . 2 . 2 . 01 . 01</v>
          </cell>
          <cell r="C21" t="str">
            <v>Belanja alat tulis kantor</v>
          </cell>
          <cell r="D21">
            <v>350000</v>
          </cell>
          <cell r="E21">
            <v>0</v>
          </cell>
          <cell r="F21">
            <v>350000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350000</v>
          </cell>
          <cell r="W21">
            <v>0</v>
          </cell>
          <cell r="X21">
            <v>0</v>
          </cell>
          <cell r="Y21">
            <v>0</v>
          </cell>
          <cell r="Z21">
            <v>0</v>
          </cell>
          <cell r="AA21">
            <v>0</v>
          </cell>
          <cell r="AB21">
            <v>0</v>
          </cell>
          <cell r="AC21">
            <v>0</v>
          </cell>
          <cell r="AD21">
            <v>0</v>
          </cell>
          <cell r="AE21">
            <v>0</v>
          </cell>
          <cell r="AF21">
            <v>0</v>
          </cell>
          <cell r="AG21">
            <v>0</v>
          </cell>
          <cell r="AH21">
            <v>0</v>
          </cell>
          <cell r="AI21">
            <v>0</v>
          </cell>
          <cell r="AJ21">
            <v>350000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350000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350000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350000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350000</v>
          </cell>
          <cell r="CP21">
            <v>350000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350000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350000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350000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350000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350000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350000</v>
          </cell>
        </row>
        <row r="22">
          <cell r="A22">
            <v>8</v>
          </cell>
          <cell r="B22" t="str">
            <v>5 . 2 . 3</v>
          </cell>
          <cell r="C22" t="str">
            <v>Belanja Modal</v>
          </cell>
          <cell r="D22">
            <v>341975000</v>
          </cell>
          <cell r="E22">
            <v>106200000</v>
          </cell>
          <cell r="F22">
            <v>42975000</v>
          </cell>
          <cell r="G22">
            <v>146365000</v>
          </cell>
          <cell r="H22">
            <v>46435000</v>
          </cell>
          <cell r="I22">
            <v>0</v>
          </cell>
          <cell r="J22">
            <v>0</v>
          </cell>
          <cell r="K22">
            <v>0</v>
          </cell>
          <cell r="L22">
            <v>0</v>
          </cell>
          <cell r="M22">
            <v>0</v>
          </cell>
          <cell r="N22">
            <v>0</v>
          </cell>
          <cell r="O22">
            <v>0</v>
          </cell>
          <cell r="P22">
            <v>0</v>
          </cell>
          <cell r="Q22">
            <v>0</v>
          </cell>
          <cell r="R22">
            <v>0</v>
          </cell>
          <cell r="S22">
            <v>0</v>
          </cell>
          <cell r="T22">
            <v>0</v>
          </cell>
          <cell r="U22">
            <v>0</v>
          </cell>
          <cell r="V22">
            <v>341975000</v>
          </cell>
          <cell r="W22">
            <v>0</v>
          </cell>
          <cell r="X22">
            <v>0</v>
          </cell>
          <cell r="Y22">
            <v>0</v>
          </cell>
          <cell r="Z22">
            <v>0</v>
          </cell>
          <cell r="AA22">
            <v>0</v>
          </cell>
          <cell r="AB22">
            <v>0</v>
          </cell>
          <cell r="AC22">
            <v>0</v>
          </cell>
          <cell r="AD22">
            <v>0</v>
          </cell>
          <cell r="AE22">
            <v>0</v>
          </cell>
          <cell r="AF22">
            <v>0</v>
          </cell>
          <cell r="AG22">
            <v>0</v>
          </cell>
          <cell r="AH22">
            <v>0</v>
          </cell>
          <cell r="AI22">
            <v>0</v>
          </cell>
          <cell r="AJ22">
            <v>341975000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106200000</v>
          </cell>
          <cell r="AY22">
            <v>341975000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341975000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341975000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42975000</v>
          </cell>
          <cell r="CP22">
            <v>341975000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341975000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341975000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146365000</v>
          </cell>
          <cell r="EG22">
            <v>341975000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341975000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341975000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46435000</v>
          </cell>
          <cell r="FX22">
            <v>341975000</v>
          </cell>
        </row>
        <row r="23">
          <cell r="A23">
            <v>9</v>
          </cell>
          <cell r="B23" t="str">
            <v>5 . 2 . 3 . 13</v>
          </cell>
          <cell r="C23" t="str">
            <v>Belanja Modal Pengadaan mebeulair</v>
          </cell>
          <cell r="D23">
            <v>341975000</v>
          </cell>
          <cell r="E23">
            <v>106200000</v>
          </cell>
          <cell r="F23">
            <v>42975000</v>
          </cell>
          <cell r="G23">
            <v>146365000</v>
          </cell>
          <cell r="H23">
            <v>46435000</v>
          </cell>
          <cell r="I23">
            <v>0</v>
          </cell>
          <cell r="J23">
            <v>0</v>
          </cell>
          <cell r="K23">
            <v>0</v>
          </cell>
          <cell r="L23">
            <v>0</v>
          </cell>
          <cell r="M23">
            <v>0</v>
          </cell>
          <cell r="N23">
            <v>0</v>
          </cell>
          <cell r="O23">
            <v>0</v>
          </cell>
          <cell r="P23">
            <v>0</v>
          </cell>
          <cell r="Q23">
            <v>0</v>
          </cell>
          <cell r="R23">
            <v>0</v>
          </cell>
          <cell r="S23">
            <v>0</v>
          </cell>
          <cell r="T23">
            <v>0</v>
          </cell>
          <cell r="U23">
            <v>0</v>
          </cell>
          <cell r="V23">
            <v>341975000</v>
          </cell>
          <cell r="W23">
            <v>0</v>
          </cell>
          <cell r="X23">
            <v>0</v>
          </cell>
          <cell r="Y23">
            <v>0</v>
          </cell>
          <cell r="Z23">
            <v>0</v>
          </cell>
          <cell r="AA23">
            <v>0</v>
          </cell>
          <cell r="AB23">
            <v>0</v>
          </cell>
          <cell r="AC23">
            <v>0</v>
          </cell>
          <cell r="AD23">
            <v>0</v>
          </cell>
          <cell r="AE23">
            <v>0</v>
          </cell>
          <cell r="AF23">
            <v>0</v>
          </cell>
          <cell r="AG23">
            <v>0</v>
          </cell>
          <cell r="AH23">
            <v>0</v>
          </cell>
          <cell r="AI23">
            <v>0</v>
          </cell>
          <cell r="AJ23">
            <v>341975000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106200000</v>
          </cell>
          <cell r="AY23">
            <v>341975000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341975000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341975000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42975000</v>
          </cell>
          <cell r="CP23">
            <v>341975000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341975000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341975000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146365000</v>
          </cell>
          <cell r="EG23">
            <v>341975000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341975000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341975000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46435000</v>
          </cell>
          <cell r="FX23">
            <v>341975000</v>
          </cell>
        </row>
        <row r="24">
          <cell r="A24">
            <v>10</v>
          </cell>
          <cell r="B24" t="str">
            <v>5 . 2 . 3 . 13 . 01</v>
          </cell>
          <cell r="C24" t="str">
            <v>Belanja modal Pengadaan meja kerja</v>
          </cell>
          <cell r="D24">
            <v>27975000</v>
          </cell>
          <cell r="E24">
            <v>0</v>
          </cell>
          <cell r="F24">
            <v>27975000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27975000</v>
          </cell>
          <cell r="W24">
            <v>0</v>
          </cell>
          <cell r="X24">
            <v>0</v>
          </cell>
          <cell r="Y24">
            <v>0</v>
          </cell>
          <cell r="Z24">
            <v>0</v>
          </cell>
          <cell r="AA24">
            <v>0</v>
          </cell>
          <cell r="AB24">
            <v>0</v>
          </cell>
          <cell r="AC24">
            <v>0</v>
          </cell>
          <cell r="AD24">
            <v>0</v>
          </cell>
          <cell r="AE24">
            <v>0</v>
          </cell>
          <cell r="AF24">
            <v>0</v>
          </cell>
          <cell r="AG24">
            <v>0</v>
          </cell>
          <cell r="AH24">
            <v>0</v>
          </cell>
          <cell r="AI24">
            <v>0</v>
          </cell>
          <cell r="AJ24">
            <v>27975000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27975000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27975000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27975000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27975000</v>
          </cell>
          <cell r="CP24">
            <v>27975000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27975000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27975000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27975000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27975000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27975000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27975000</v>
          </cell>
        </row>
        <row r="25">
          <cell r="A25">
            <v>11</v>
          </cell>
          <cell r="B25" t="str">
            <v>5 . 2 . 3 . 13 . 02</v>
          </cell>
          <cell r="C25" t="str">
            <v>Belanja modal Pengadaan meja rapat</v>
          </cell>
          <cell r="D25">
            <v>23000000</v>
          </cell>
          <cell r="E25">
            <v>23000000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23000000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23000000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23000000</v>
          </cell>
          <cell r="AY25">
            <v>23000000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23000000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23000000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23000000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23000000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23000000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23000000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23000000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23000000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23000000</v>
          </cell>
        </row>
        <row r="26">
          <cell r="A26">
            <v>12</v>
          </cell>
          <cell r="B26" t="str">
            <v>5 . 2 . 3 . 13 . 04</v>
          </cell>
          <cell r="C26" t="str">
            <v>Belanja modal Pengadaan kursi kerja</v>
          </cell>
          <cell r="D26">
            <v>83315000</v>
          </cell>
          <cell r="E26">
            <v>0</v>
          </cell>
          <cell r="F26">
            <v>0</v>
          </cell>
          <cell r="G26">
            <v>83315000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83315000</v>
          </cell>
          <cell r="W26">
            <v>0</v>
          </cell>
          <cell r="X26">
            <v>0</v>
          </cell>
          <cell r="Y26">
            <v>0</v>
          </cell>
          <cell r="Z26">
            <v>0</v>
          </cell>
          <cell r="AA26">
            <v>0</v>
          </cell>
          <cell r="AB26">
            <v>0</v>
          </cell>
          <cell r="AC26">
            <v>0</v>
          </cell>
          <cell r="AD26">
            <v>0</v>
          </cell>
          <cell r="AE26">
            <v>0</v>
          </cell>
          <cell r="AF26">
            <v>0</v>
          </cell>
          <cell r="AG26">
            <v>0</v>
          </cell>
          <cell r="AH26">
            <v>0</v>
          </cell>
          <cell r="AI26">
            <v>0</v>
          </cell>
          <cell r="AJ26">
            <v>83315000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83315000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83315000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83315000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83315000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83315000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83315000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83315000</v>
          </cell>
          <cell r="EG26">
            <v>83315000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83315000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83315000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83315000</v>
          </cell>
        </row>
        <row r="27">
          <cell r="A27">
            <v>13</v>
          </cell>
          <cell r="B27" t="str">
            <v>5 . 2 . 3 . 13 . 05</v>
          </cell>
          <cell r="C27" t="str">
            <v>Belanja modal Pengadaan kursi rapat</v>
          </cell>
          <cell r="D27">
            <v>83200000</v>
          </cell>
          <cell r="E27">
            <v>83200000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83200000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83200000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83200000</v>
          </cell>
          <cell r="AY27">
            <v>83200000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83200000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83200000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83200000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83200000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83200000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83200000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83200000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83200000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83200000</v>
          </cell>
        </row>
        <row r="28">
          <cell r="A28">
            <v>14</v>
          </cell>
          <cell r="B28" t="str">
            <v>5 . 2 . 3 . 13 . 08</v>
          </cell>
          <cell r="C28" t="str">
            <v>Belanja modal Pengadaan sofa</v>
          </cell>
          <cell r="D28">
            <v>17325000</v>
          </cell>
          <cell r="E28">
            <v>0</v>
          </cell>
          <cell r="F28">
            <v>0</v>
          </cell>
          <cell r="G28">
            <v>17325000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17325000</v>
          </cell>
          <cell r="W28">
            <v>0</v>
          </cell>
          <cell r="X28">
            <v>0</v>
          </cell>
          <cell r="Y28">
            <v>0</v>
          </cell>
          <cell r="Z28">
            <v>0</v>
          </cell>
          <cell r="AA28">
            <v>0</v>
          </cell>
          <cell r="AB28">
            <v>0</v>
          </cell>
          <cell r="AC28">
            <v>0</v>
          </cell>
          <cell r="AD28">
            <v>0</v>
          </cell>
          <cell r="AE28">
            <v>0</v>
          </cell>
          <cell r="AF28">
            <v>0</v>
          </cell>
          <cell r="AG28">
            <v>0</v>
          </cell>
          <cell r="AH28">
            <v>0</v>
          </cell>
          <cell r="AI28">
            <v>0</v>
          </cell>
          <cell r="AJ28">
            <v>17325000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17325000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17325000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17325000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17325000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17325000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17325000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17325000</v>
          </cell>
          <cell r="EG28">
            <v>17325000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17325000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17325000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17325000</v>
          </cell>
        </row>
        <row r="29">
          <cell r="A29">
            <v>15</v>
          </cell>
          <cell r="B29" t="str">
            <v>5 . 2 . 3 . 13 . 09</v>
          </cell>
          <cell r="C29" t="str">
            <v>Belanja modal Pengadaan rak buku/tv/kembang</v>
          </cell>
          <cell r="D29">
            <v>45725000</v>
          </cell>
          <cell r="E29">
            <v>0</v>
          </cell>
          <cell r="F29">
            <v>0</v>
          </cell>
          <cell r="G29">
            <v>45725000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45725000</v>
          </cell>
          <cell r="W29">
            <v>0</v>
          </cell>
          <cell r="X29">
            <v>0</v>
          </cell>
          <cell r="Y29">
            <v>0</v>
          </cell>
          <cell r="Z29">
            <v>0</v>
          </cell>
          <cell r="AA29">
            <v>0</v>
          </cell>
          <cell r="AB29">
            <v>0</v>
          </cell>
          <cell r="AC29">
            <v>0</v>
          </cell>
          <cell r="AD29">
            <v>0</v>
          </cell>
          <cell r="AE29">
            <v>0</v>
          </cell>
          <cell r="AF29">
            <v>0</v>
          </cell>
          <cell r="AG29">
            <v>0</v>
          </cell>
          <cell r="AH29">
            <v>0</v>
          </cell>
          <cell r="AI29">
            <v>0</v>
          </cell>
          <cell r="AJ29">
            <v>45725000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45725000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45725000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45725000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45725000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45725000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45725000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45725000</v>
          </cell>
          <cell r="EG29">
            <v>45725000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45725000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45725000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45725000</v>
          </cell>
        </row>
        <row r="30">
          <cell r="A30">
            <v>16</v>
          </cell>
          <cell r="B30" t="str">
            <v>5 . 2 . 3 . 13 . 10</v>
          </cell>
          <cell r="C30" t="str">
            <v>Belanja modal pengadaan mebeulair lainnya</v>
          </cell>
          <cell r="D30">
            <v>61435000</v>
          </cell>
          <cell r="E30">
            <v>0</v>
          </cell>
          <cell r="F30">
            <v>15000000</v>
          </cell>
          <cell r="G30">
            <v>0</v>
          </cell>
          <cell r="H30">
            <v>46435000</v>
          </cell>
          <cell r="I30">
            <v>0</v>
          </cell>
          <cell r="J30">
            <v>0</v>
          </cell>
          <cell r="K30">
            <v>0</v>
          </cell>
          <cell r="L30">
            <v>0</v>
          </cell>
          <cell r="M30">
            <v>0</v>
          </cell>
          <cell r="N30">
            <v>0</v>
          </cell>
          <cell r="O30">
            <v>0</v>
          </cell>
          <cell r="P30">
            <v>0</v>
          </cell>
          <cell r="Q30">
            <v>0</v>
          </cell>
          <cell r="R30">
            <v>0</v>
          </cell>
          <cell r="S30">
            <v>0</v>
          </cell>
          <cell r="T30">
            <v>0</v>
          </cell>
          <cell r="U30">
            <v>0</v>
          </cell>
          <cell r="V30">
            <v>61435000</v>
          </cell>
          <cell r="W30">
            <v>0</v>
          </cell>
          <cell r="X30">
            <v>0</v>
          </cell>
          <cell r="Y30">
            <v>0</v>
          </cell>
          <cell r="Z30">
            <v>0</v>
          </cell>
          <cell r="AA30">
            <v>0</v>
          </cell>
          <cell r="AB30">
            <v>0</v>
          </cell>
          <cell r="AC30">
            <v>0</v>
          </cell>
          <cell r="AD30">
            <v>0</v>
          </cell>
          <cell r="AE30">
            <v>0</v>
          </cell>
          <cell r="AF30">
            <v>0</v>
          </cell>
          <cell r="AG30">
            <v>0</v>
          </cell>
          <cell r="AH30">
            <v>0</v>
          </cell>
          <cell r="AI30">
            <v>0</v>
          </cell>
          <cell r="AJ30">
            <v>61435000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61435000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61435000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61435000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15000000</v>
          </cell>
          <cell r="CP30">
            <v>61435000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61435000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61435000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61435000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61435000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61435000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46435000</v>
          </cell>
          <cell r="FX30">
            <v>61435000</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1.20 . 1.20.03 . 02 . 11</v>
          </cell>
          <cell r="C15" t="str">
            <v>Pengadaan Rumah Dinas</v>
          </cell>
          <cell r="D15">
            <v>302325000</v>
          </cell>
          <cell r="E15">
            <v>162775000</v>
          </cell>
          <cell r="F15">
            <v>2000000</v>
          </cell>
          <cell r="G15">
            <v>750000</v>
          </cell>
          <cell r="H15">
            <v>136800000</v>
          </cell>
          <cell r="I15">
            <v>0</v>
          </cell>
          <cell r="J15">
            <v>0</v>
          </cell>
          <cell r="K15">
            <v>0</v>
          </cell>
          <cell r="L15">
            <v>0</v>
          </cell>
          <cell r="M15">
            <v>0</v>
          </cell>
          <cell r="N15">
            <v>0</v>
          </cell>
          <cell r="O15">
            <v>0</v>
          </cell>
          <cell r="P15">
            <v>0</v>
          </cell>
          <cell r="Q15">
            <v>0</v>
          </cell>
          <cell r="R15">
            <v>0</v>
          </cell>
          <cell r="S15">
            <v>0</v>
          </cell>
          <cell r="T15">
            <v>0</v>
          </cell>
          <cell r="U15">
            <v>0</v>
          </cell>
          <cell r="V15">
            <v>302325000</v>
          </cell>
          <cell r="W15">
            <v>0</v>
          </cell>
          <cell r="X15">
            <v>0</v>
          </cell>
          <cell r="Y15">
            <v>0</v>
          </cell>
          <cell r="Z15">
            <v>0</v>
          </cell>
          <cell r="AA15">
            <v>0</v>
          </cell>
          <cell r="AB15">
            <v>0</v>
          </cell>
          <cell r="AC15">
            <v>0</v>
          </cell>
          <cell r="AD15">
            <v>0</v>
          </cell>
          <cell r="AE15">
            <v>0</v>
          </cell>
          <cell r="AF15">
            <v>0</v>
          </cell>
          <cell r="AG15">
            <v>0</v>
          </cell>
          <cell r="AH15">
            <v>0</v>
          </cell>
          <cell r="AI15">
            <v>0</v>
          </cell>
          <cell r="AJ15">
            <v>302325000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162775000</v>
          </cell>
          <cell r="AY15">
            <v>302325000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302325000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302325000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2000000</v>
          </cell>
          <cell r="CP15">
            <v>302325000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302325000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302325000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750000</v>
          </cell>
          <cell r="EG15">
            <v>302325000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302325000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302325000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136800000</v>
          </cell>
          <cell r="FX15">
            <v>302325000</v>
          </cell>
        </row>
        <row r="16">
          <cell r="A16">
            <v>2</v>
          </cell>
          <cell r="B16" t="str">
            <v>5 . 2 . 1</v>
          </cell>
          <cell r="C16" t="str">
            <v>Belanja Pegawai</v>
          </cell>
          <cell r="D16">
            <v>4825000</v>
          </cell>
          <cell r="E16">
            <v>2025000</v>
          </cell>
          <cell r="F16">
            <v>1250000</v>
          </cell>
          <cell r="G16">
            <v>0</v>
          </cell>
          <cell r="H16">
            <v>1550000</v>
          </cell>
          <cell r="I16">
            <v>0</v>
          </cell>
          <cell r="J16">
            <v>0</v>
          </cell>
          <cell r="K16">
            <v>0</v>
          </cell>
          <cell r="L16">
            <v>0</v>
          </cell>
          <cell r="M16">
            <v>0</v>
          </cell>
          <cell r="N16">
            <v>0</v>
          </cell>
          <cell r="O16">
            <v>0</v>
          </cell>
          <cell r="P16">
            <v>0</v>
          </cell>
          <cell r="Q16">
            <v>0</v>
          </cell>
          <cell r="R16">
            <v>0</v>
          </cell>
          <cell r="S16">
            <v>0</v>
          </cell>
          <cell r="T16">
            <v>0</v>
          </cell>
          <cell r="U16">
            <v>0</v>
          </cell>
          <cell r="V16">
            <v>4825000</v>
          </cell>
          <cell r="W16">
            <v>0</v>
          </cell>
          <cell r="X16">
            <v>0</v>
          </cell>
          <cell r="Y16">
            <v>0</v>
          </cell>
          <cell r="Z16">
            <v>0</v>
          </cell>
          <cell r="AA16">
            <v>0</v>
          </cell>
          <cell r="AB16">
            <v>0</v>
          </cell>
          <cell r="AC16">
            <v>0</v>
          </cell>
          <cell r="AD16">
            <v>0</v>
          </cell>
          <cell r="AE16">
            <v>0</v>
          </cell>
          <cell r="AF16">
            <v>0</v>
          </cell>
          <cell r="AG16">
            <v>0</v>
          </cell>
          <cell r="AH16">
            <v>0</v>
          </cell>
          <cell r="AI16">
            <v>0</v>
          </cell>
          <cell r="AJ16">
            <v>4825000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2025000</v>
          </cell>
          <cell r="AY16">
            <v>4825000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4825000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4825000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1250000</v>
          </cell>
          <cell r="CP16">
            <v>4825000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4825000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4825000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4825000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4825000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4825000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1550000</v>
          </cell>
          <cell r="FX16">
            <v>4825000</v>
          </cell>
        </row>
        <row r="17">
          <cell r="A17">
            <v>3</v>
          </cell>
          <cell r="B17" t="str">
            <v>5 . 2 . 1 . 01</v>
          </cell>
          <cell r="C17" t="str">
            <v>Honorarium PNS</v>
          </cell>
          <cell r="D17">
            <v>4825000</v>
          </cell>
          <cell r="E17">
            <v>2025000</v>
          </cell>
          <cell r="F17">
            <v>1250000</v>
          </cell>
          <cell r="G17">
            <v>0</v>
          </cell>
          <cell r="H17">
            <v>1550000</v>
          </cell>
          <cell r="I17">
            <v>0</v>
          </cell>
          <cell r="J17">
            <v>0</v>
          </cell>
          <cell r="K17">
            <v>0</v>
          </cell>
          <cell r="L17">
            <v>0</v>
          </cell>
          <cell r="M17">
            <v>0</v>
          </cell>
          <cell r="N17">
            <v>0</v>
          </cell>
          <cell r="O17">
            <v>0</v>
          </cell>
          <cell r="P17">
            <v>0</v>
          </cell>
          <cell r="Q17">
            <v>0</v>
          </cell>
          <cell r="R17">
            <v>0</v>
          </cell>
          <cell r="S17">
            <v>0</v>
          </cell>
          <cell r="T17">
            <v>0</v>
          </cell>
          <cell r="U17">
            <v>0</v>
          </cell>
          <cell r="V17">
            <v>4825000</v>
          </cell>
          <cell r="W17">
            <v>0</v>
          </cell>
          <cell r="X17">
            <v>0</v>
          </cell>
          <cell r="Y17">
            <v>0</v>
          </cell>
          <cell r="Z17">
            <v>0</v>
          </cell>
          <cell r="AA17">
            <v>0</v>
          </cell>
          <cell r="AB17">
            <v>0</v>
          </cell>
          <cell r="AC17">
            <v>0</v>
          </cell>
          <cell r="AD17">
            <v>0</v>
          </cell>
          <cell r="AE17">
            <v>0</v>
          </cell>
          <cell r="AF17">
            <v>0</v>
          </cell>
          <cell r="AG17">
            <v>0</v>
          </cell>
          <cell r="AH17">
            <v>0</v>
          </cell>
          <cell r="AI17">
            <v>0</v>
          </cell>
          <cell r="AJ17">
            <v>4825000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2025000</v>
          </cell>
          <cell r="AY17">
            <v>4825000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4825000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4825000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1250000</v>
          </cell>
          <cell r="CP17">
            <v>4825000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4825000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4825000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4825000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4825000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4825000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1550000</v>
          </cell>
          <cell r="FX17">
            <v>4825000</v>
          </cell>
        </row>
        <row r="18">
          <cell r="A18">
            <v>4</v>
          </cell>
          <cell r="B18" t="str">
            <v>5 . 2 . 1 . 01 . 01</v>
          </cell>
          <cell r="C18" t="str">
            <v>Honorarium Panitia Pelaksana Kegiatan</v>
          </cell>
          <cell r="D18">
            <v>2500000</v>
          </cell>
          <cell r="E18">
            <v>1250000</v>
          </cell>
          <cell r="F18">
            <v>1250000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2500000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2500000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1250000</v>
          </cell>
          <cell r="AY18">
            <v>2500000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2500000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2500000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1250000</v>
          </cell>
          <cell r="CP18">
            <v>2500000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2500000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2500000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2500000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2500000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2500000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2500000</v>
          </cell>
        </row>
        <row r="19">
          <cell r="A19">
            <v>5</v>
          </cell>
          <cell r="B19" t="str">
            <v>5 . 2 . 1 . 01 . 02</v>
          </cell>
          <cell r="C19" t="str">
            <v>Honorarium Tim Pengadaan Barang dan Jasa</v>
          </cell>
          <cell r="D19">
            <v>2325000</v>
          </cell>
          <cell r="E19">
            <v>775000</v>
          </cell>
          <cell r="F19">
            <v>0</v>
          </cell>
          <cell r="G19">
            <v>0</v>
          </cell>
          <cell r="H19">
            <v>1550000</v>
          </cell>
          <cell r="I19">
            <v>0</v>
          </cell>
          <cell r="J19">
            <v>0</v>
          </cell>
          <cell r="K19">
            <v>0</v>
          </cell>
          <cell r="L19">
            <v>0</v>
          </cell>
          <cell r="M19">
            <v>0</v>
          </cell>
          <cell r="N19">
            <v>0</v>
          </cell>
          <cell r="O19">
            <v>0</v>
          </cell>
          <cell r="P19">
            <v>0</v>
          </cell>
          <cell r="Q19">
            <v>0</v>
          </cell>
          <cell r="R19">
            <v>0</v>
          </cell>
          <cell r="S19">
            <v>0</v>
          </cell>
          <cell r="T19">
            <v>0</v>
          </cell>
          <cell r="U19">
            <v>0</v>
          </cell>
          <cell r="V19">
            <v>2325000</v>
          </cell>
          <cell r="W19">
            <v>0</v>
          </cell>
          <cell r="X19">
            <v>0</v>
          </cell>
          <cell r="Y19">
            <v>0</v>
          </cell>
          <cell r="Z19">
            <v>0</v>
          </cell>
          <cell r="AA19">
            <v>0</v>
          </cell>
          <cell r="AB19">
            <v>0</v>
          </cell>
          <cell r="AC19">
            <v>0</v>
          </cell>
          <cell r="AD19">
            <v>0</v>
          </cell>
          <cell r="AE19">
            <v>0</v>
          </cell>
          <cell r="AF19">
            <v>0</v>
          </cell>
          <cell r="AG19">
            <v>0</v>
          </cell>
          <cell r="AH19">
            <v>0</v>
          </cell>
          <cell r="AI19">
            <v>0</v>
          </cell>
          <cell r="AJ19">
            <v>2325000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775000</v>
          </cell>
          <cell r="AY19">
            <v>2325000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2325000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2325000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2325000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2325000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2325000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2325000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2325000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2325000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1550000</v>
          </cell>
          <cell r="FX19">
            <v>2325000</v>
          </cell>
        </row>
        <row r="20">
          <cell r="A20">
            <v>6</v>
          </cell>
          <cell r="B20" t="str">
            <v>5 . 2 . 2</v>
          </cell>
          <cell r="C20" t="str">
            <v>Belanja Barang dan Jasa</v>
          </cell>
          <cell r="D20">
            <v>297500000</v>
          </cell>
          <cell r="E20">
            <v>160750000</v>
          </cell>
          <cell r="F20">
            <v>750000</v>
          </cell>
          <cell r="G20">
            <v>750000</v>
          </cell>
          <cell r="H20">
            <v>135250000</v>
          </cell>
          <cell r="I20">
            <v>0</v>
          </cell>
          <cell r="J20">
            <v>0</v>
          </cell>
          <cell r="K20">
            <v>0</v>
          </cell>
          <cell r="L20">
            <v>0</v>
          </cell>
          <cell r="M20">
            <v>0</v>
          </cell>
          <cell r="N20">
            <v>0</v>
          </cell>
          <cell r="O20">
            <v>0</v>
          </cell>
          <cell r="P20">
            <v>0</v>
          </cell>
          <cell r="Q20">
            <v>0</v>
          </cell>
          <cell r="R20">
            <v>0</v>
          </cell>
          <cell r="S20">
            <v>0</v>
          </cell>
          <cell r="T20">
            <v>0</v>
          </cell>
          <cell r="U20">
            <v>0</v>
          </cell>
          <cell r="V20">
            <v>297500000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297500000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160750000</v>
          </cell>
          <cell r="AY20">
            <v>297500000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297500000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297500000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750000</v>
          </cell>
          <cell r="CP20">
            <v>297500000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297500000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297500000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750000</v>
          </cell>
          <cell r="EG20">
            <v>297500000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297500000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297500000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135250000</v>
          </cell>
          <cell r="FX20">
            <v>297500000</v>
          </cell>
        </row>
        <row r="21">
          <cell r="A21">
            <v>7</v>
          </cell>
          <cell r="B21" t="str">
            <v>5 . 2 . 2 . 01</v>
          </cell>
          <cell r="C21" t="str">
            <v>Belanja Bahan Pakai Habis Kantor</v>
          </cell>
          <cell r="D21">
            <v>1000000</v>
          </cell>
          <cell r="E21">
            <v>250000</v>
          </cell>
          <cell r="F21">
            <v>250000</v>
          </cell>
          <cell r="G21">
            <v>250000</v>
          </cell>
          <cell r="H21">
            <v>250000</v>
          </cell>
          <cell r="I21">
            <v>0</v>
          </cell>
          <cell r="J21">
            <v>0</v>
          </cell>
          <cell r="K21">
            <v>0</v>
          </cell>
          <cell r="L21">
            <v>0</v>
          </cell>
          <cell r="M21">
            <v>0</v>
          </cell>
          <cell r="N21">
            <v>0</v>
          </cell>
          <cell r="O21">
            <v>0</v>
          </cell>
          <cell r="P21">
            <v>0</v>
          </cell>
          <cell r="Q21">
            <v>0</v>
          </cell>
          <cell r="R21">
            <v>0</v>
          </cell>
          <cell r="S21">
            <v>0</v>
          </cell>
          <cell r="T21">
            <v>0</v>
          </cell>
          <cell r="U21">
            <v>0</v>
          </cell>
          <cell r="V21">
            <v>1000000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250000</v>
          </cell>
          <cell r="AY21">
            <v>1000000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250000</v>
          </cell>
          <cell r="CP21">
            <v>1000000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250000</v>
          </cell>
          <cell r="EG21">
            <v>1000000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250000</v>
          </cell>
          <cell r="FX21">
            <v>1000000</v>
          </cell>
        </row>
        <row r="22">
          <cell r="A22">
            <v>8</v>
          </cell>
          <cell r="B22" t="str">
            <v>5 . 2 . 2 . 01 . 01</v>
          </cell>
          <cell r="C22" t="str">
            <v>Belanja alat tulis kantor</v>
          </cell>
          <cell r="D22">
            <v>1000000</v>
          </cell>
          <cell r="E22">
            <v>250000</v>
          </cell>
          <cell r="F22">
            <v>250000</v>
          </cell>
          <cell r="G22">
            <v>250000</v>
          </cell>
          <cell r="H22">
            <v>250000</v>
          </cell>
          <cell r="I22">
            <v>0</v>
          </cell>
          <cell r="J22">
            <v>0</v>
          </cell>
          <cell r="K22">
            <v>0</v>
          </cell>
          <cell r="L22">
            <v>0</v>
          </cell>
          <cell r="M22">
            <v>0</v>
          </cell>
          <cell r="N22">
            <v>0</v>
          </cell>
          <cell r="O22">
            <v>0</v>
          </cell>
          <cell r="P22">
            <v>0</v>
          </cell>
          <cell r="Q22">
            <v>0</v>
          </cell>
          <cell r="R22">
            <v>0</v>
          </cell>
          <cell r="S22">
            <v>0</v>
          </cell>
          <cell r="T22">
            <v>0</v>
          </cell>
          <cell r="U22">
            <v>0</v>
          </cell>
          <cell r="V22">
            <v>1000000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250000</v>
          </cell>
          <cell r="AY22">
            <v>1000000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250000</v>
          </cell>
          <cell r="CP22">
            <v>1000000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250000</v>
          </cell>
          <cell r="EG22">
            <v>1000000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250000</v>
          </cell>
          <cell r="FX22">
            <v>1000000</v>
          </cell>
        </row>
        <row r="23">
          <cell r="A23">
            <v>9</v>
          </cell>
          <cell r="B23" t="str">
            <v>5 . 2 . 2 . 06</v>
          </cell>
          <cell r="C23" t="str">
            <v>Belanja Cetak dan Penggandaan</v>
          </cell>
          <cell r="D23">
            <v>1500000</v>
          </cell>
          <cell r="E23">
            <v>500000</v>
          </cell>
          <cell r="F23">
            <v>500000</v>
          </cell>
          <cell r="G23">
            <v>500000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1500000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1500000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500000</v>
          </cell>
          <cell r="AY23">
            <v>1500000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1500000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1500000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500000</v>
          </cell>
          <cell r="CP23">
            <v>1500000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1500000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1500000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500000</v>
          </cell>
          <cell r="EG23">
            <v>1500000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1500000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1500000</v>
          </cell>
          <cell r="FJ23">
            <v>0</v>
          </cell>
          <cell r="FK23">
            <v>0</v>
          </cell>
          <cell r="FL23">
            <v>0</v>
          </cell>
          <cell r="FM23">
            <v>0</v>
          </cell>
          <cell r="FN23">
            <v>0</v>
          </cell>
          <cell r="FO23">
            <v>0</v>
          </cell>
          <cell r="FP23">
            <v>0</v>
          </cell>
          <cell r="FQ23">
            <v>0</v>
          </cell>
          <cell r="FR23">
            <v>0</v>
          </cell>
          <cell r="FS23">
            <v>0</v>
          </cell>
          <cell r="FT23">
            <v>0</v>
          </cell>
          <cell r="FU23">
            <v>0</v>
          </cell>
          <cell r="FV23">
            <v>0</v>
          </cell>
          <cell r="FX23">
            <v>1500000</v>
          </cell>
        </row>
        <row r="24">
          <cell r="A24">
            <v>10</v>
          </cell>
          <cell r="B24" t="str">
            <v>5 . 2 . 2 . 06 . 02</v>
          </cell>
          <cell r="C24" t="str">
            <v>Belanja Penggandaan/Fotocopy</v>
          </cell>
          <cell r="D24">
            <v>1500000</v>
          </cell>
          <cell r="E24">
            <v>500000</v>
          </cell>
          <cell r="F24">
            <v>500000</v>
          </cell>
          <cell r="G24">
            <v>500000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1500000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1500000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500000</v>
          </cell>
          <cell r="AY24">
            <v>1500000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1500000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1500000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500000</v>
          </cell>
          <cell r="CP24">
            <v>1500000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1500000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1500000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500000</v>
          </cell>
          <cell r="EG24">
            <v>1500000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1500000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1500000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1500000</v>
          </cell>
        </row>
        <row r="25">
          <cell r="A25">
            <v>11</v>
          </cell>
          <cell r="B25" t="str">
            <v>5 . 2 . 2 . 07</v>
          </cell>
          <cell r="C25" t="str">
            <v>Belanja Sewa Rumah / Gedung / Gudang / Parkir</v>
          </cell>
          <cell r="D25">
            <v>295000000</v>
          </cell>
          <cell r="E25">
            <v>160000000</v>
          </cell>
          <cell r="F25">
            <v>0</v>
          </cell>
          <cell r="G25">
            <v>0</v>
          </cell>
          <cell r="H25">
            <v>135000000</v>
          </cell>
          <cell r="I25">
            <v>0</v>
          </cell>
          <cell r="J25">
            <v>0</v>
          </cell>
          <cell r="K25">
            <v>0</v>
          </cell>
          <cell r="L25">
            <v>0</v>
          </cell>
          <cell r="M25">
            <v>0</v>
          </cell>
          <cell r="N25">
            <v>0</v>
          </cell>
          <cell r="O25">
            <v>0</v>
          </cell>
          <cell r="P25">
            <v>0</v>
          </cell>
          <cell r="Q25">
            <v>0</v>
          </cell>
          <cell r="R25">
            <v>0</v>
          </cell>
          <cell r="S25">
            <v>0</v>
          </cell>
          <cell r="T25">
            <v>0</v>
          </cell>
          <cell r="U25">
            <v>0</v>
          </cell>
          <cell r="V25">
            <v>295000000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295000000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160000000</v>
          </cell>
          <cell r="AY25">
            <v>295000000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295000000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295000000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295000000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295000000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295000000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295000000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295000000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295000000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135000000</v>
          </cell>
          <cell r="FX25">
            <v>295000000</v>
          </cell>
        </row>
        <row r="26">
          <cell r="A26">
            <v>12</v>
          </cell>
          <cell r="B26" t="str">
            <v>5 . 2 . 2 . 07 . 01</v>
          </cell>
          <cell r="C26" t="str">
            <v>Belanja sewa rumah jabatan/rumah dinas</v>
          </cell>
          <cell r="D26">
            <v>295000000</v>
          </cell>
          <cell r="E26">
            <v>160000000</v>
          </cell>
          <cell r="F26">
            <v>0</v>
          </cell>
          <cell r="G26">
            <v>0</v>
          </cell>
          <cell r="H26">
            <v>135000000</v>
          </cell>
          <cell r="I26">
            <v>0</v>
          </cell>
          <cell r="J26">
            <v>0</v>
          </cell>
          <cell r="K26">
            <v>0</v>
          </cell>
          <cell r="L26">
            <v>0</v>
          </cell>
          <cell r="M26">
            <v>0</v>
          </cell>
          <cell r="N26">
            <v>0</v>
          </cell>
          <cell r="O26">
            <v>0</v>
          </cell>
          <cell r="P26">
            <v>0</v>
          </cell>
          <cell r="Q26">
            <v>0</v>
          </cell>
          <cell r="R26">
            <v>0</v>
          </cell>
          <cell r="S26">
            <v>0</v>
          </cell>
          <cell r="T26">
            <v>0</v>
          </cell>
          <cell r="U26">
            <v>0</v>
          </cell>
          <cell r="V26">
            <v>295000000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295000000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160000000</v>
          </cell>
          <cell r="AY26">
            <v>295000000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295000000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295000000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295000000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295000000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295000000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295000000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295000000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295000000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135000000</v>
          </cell>
          <cell r="FX26">
            <v>295000000</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1.09 . 1.20.03 . 16 . 01</v>
          </cell>
          <cell r="C15" t="str">
            <v>Penataan penguasaan, pemilikan, penggunaan dan pemanfaatan tanah</v>
          </cell>
          <cell r="D15">
            <v>165455000</v>
          </cell>
          <cell r="E15">
            <v>29476500</v>
          </cell>
          <cell r="F15">
            <v>28826500</v>
          </cell>
          <cell r="G15">
            <v>78426500</v>
          </cell>
          <cell r="H15">
            <v>28725500</v>
          </cell>
          <cell r="I15">
            <v>0</v>
          </cell>
          <cell r="J15">
            <v>0</v>
          </cell>
          <cell r="K15">
            <v>0</v>
          </cell>
          <cell r="L15">
            <v>0</v>
          </cell>
          <cell r="M15">
            <v>0</v>
          </cell>
          <cell r="N15">
            <v>0</v>
          </cell>
          <cell r="O15">
            <v>0</v>
          </cell>
          <cell r="P15">
            <v>0</v>
          </cell>
          <cell r="Q15">
            <v>0</v>
          </cell>
          <cell r="R15">
            <v>0</v>
          </cell>
          <cell r="S15">
            <v>0</v>
          </cell>
          <cell r="T15">
            <v>0</v>
          </cell>
          <cell r="U15">
            <v>0</v>
          </cell>
          <cell r="V15">
            <v>165455000</v>
          </cell>
          <cell r="W15">
            <v>0</v>
          </cell>
          <cell r="X15">
            <v>0</v>
          </cell>
          <cell r="Y15">
            <v>0</v>
          </cell>
          <cell r="Z15">
            <v>0</v>
          </cell>
          <cell r="AA15">
            <v>0</v>
          </cell>
          <cell r="AB15">
            <v>0</v>
          </cell>
          <cell r="AC15">
            <v>0</v>
          </cell>
          <cell r="AD15">
            <v>0</v>
          </cell>
          <cell r="AE15">
            <v>0</v>
          </cell>
          <cell r="AF15">
            <v>0</v>
          </cell>
          <cell r="AG15">
            <v>0</v>
          </cell>
          <cell r="AH15">
            <v>0</v>
          </cell>
          <cell r="AI15">
            <v>0</v>
          </cell>
          <cell r="AJ15">
            <v>165455000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29276500</v>
          </cell>
          <cell r="AY15">
            <v>165455000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165455000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165455000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28826500</v>
          </cell>
          <cell r="CP15">
            <v>165455000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165455000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165455000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78426500</v>
          </cell>
          <cell r="EG15">
            <v>165455000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165455000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165455000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28725500</v>
          </cell>
          <cell r="FX15">
            <v>165455000</v>
          </cell>
        </row>
        <row r="16">
          <cell r="A16">
            <v>2</v>
          </cell>
          <cell r="B16" t="str">
            <v>5 . 2 . 1</v>
          </cell>
          <cell r="C16" t="str">
            <v>Belanja Pegawai</v>
          </cell>
          <cell r="D16">
            <v>165455000</v>
          </cell>
          <cell r="E16">
            <v>29476500</v>
          </cell>
          <cell r="F16">
            <v>28826500</v>
          </cell>
          <cell r="G16">
            <v>78426500</v>
          </cell>
          <cell r="H16">
            <v>28725500</v>
          </cell>
          <cell r="I16">
            <v>0</v>
          </cell>
          <cell r="J16">
            <v>0</v>
          </cell>
          <cell r="K16">
            <v>0</v>
          </cell>
          <cell r="L16">
            <v>0</v>
          </cell>
          <cell r="M16">
            <v>0</v>
          </cell>
          <cell r="N16">
            <v>0</v>
          </cell>
          <cell r="O16">
            <v>0</v>
          </cell>
          <cell r="P16">
            <v>0</v>
          </cell>
          <cell r="Q16">
            <v>0</v>
          </cell>
          <cell r="R16">
            <v>0</v>
          </cell>
          <cell r="S16">
            <v>0</v>
          </cell>
          <cell r="T16">
            <v>0</v>
          </cell>
          <cell r="U16">
            <v>0</v>
          </cell>
          <cell r="V16">
            <v>165455000</v>
          </cell>
          <cell r="W16">
            <v>0</v>
          </cell>
          <cell r="X16">
            <v>0</v>
          </cell>
          <cell r="Y16">
            <v>0</v>
          </cell>
          <cell r="Z16">
            <v>0</v>
          </cell>
          <cell r="AA16">
            <v>0</v>
          </cell>
          <cell r="AB16">
            <v>0</v>
          </cell>
          <cell r="AC16">
            <v>0</v>
          </cell>
          <cell r="AD16">
            <v>0</v>
          </cell>
          <cell r="AE16">
            <v>0</v>
          </cell>
          <cell r="AF16">
            <v>0</v>
          </cell>
          <cell r="AG16">
            <v>0</v>
          </cell>
          <cell r="AH16">
            <v>0</v>
          </cell>
          <cell r="AI16">
            <v>0</v>
          </cell>
          <cell r="AJ16">
            <v>165455000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29276500</v>
          </cell>
          <cell r="AY16">
            <v>165455000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165455000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165455000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28826500</v>
          </cell>
          <cell r="CP16">
            <v>165455000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165455000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165455000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78426500</v>
          </cell>
          <cell r="EG16">
            <v>165455000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165455000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165455000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28725500</v>
          </cell>
          <cell r="FX16">
            <v>165455000</v>
          </cell>
        </row>
        <row r="17">
          <cell r="A17">
            <v>3</v>
          </cell>
          <cell r="B17" t="str">
            <v>5 . 2 . 1 . 01</v>
          </cell>
          <cell r="C17" t="str">
            <v>Honorarium PNS</v>
          </cell>
          <cell r="D17">
            <v>96350000</v>
          </cell>
          <cell r="E17">
            <v>12150000</v>
          </cell>
          <cell r="F17">
            <v>11500000</v>
          </cell>
          <cell r="G17">
            <v>61200000</v>
          </cell>
          <cell r="H17">
            <v>11500000</v>
          </cell>
          <cell r="I17">
            <v>0</v>
          </cell>
          <cell r="J17">
            <v>0</v>
          </cell>
          <cell r="K17">
            <v>0</v>
          </cell>
          <cell r="L17">
            <v>0</v>
          </cell>
          <cell r="M17">
            <v>0</v>
          </cell>
          <cell r="N17">
            <v>0</v>
          </cell>
          <cell r="O17">
            <v>0</v>
          </cell>
          <cell r="P17">
            <v>0</v>
          </cell>
          <cell r="Q17">
            <v>0</v>
          </cell>
          <cell r="R17">
            <v>0</v>
          </cell>
          <cell r="S17">
            <v>0</v>
          </cell>
          <cell r="T17">
            <v>0</v>
          </cell>
          <cell r="U17">
            <v>0</v>
          </cell>
          <cell r="V17">
            <v>96350000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96350000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12150000</v>
          </cell>
          <cell r="AY17">
            <v>96350000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96350000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96350000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11500000</v>
          </cell>
          <cell r="CP17">
            <v>96350000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96350000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96350000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61200000</v>
          </cell>
          <cell r="EG17">
            <v>96350000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96350000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96350000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11500000</v>
          </cell>
          <cell r="FX17">
            <v>96350000</v>
          </cell>
        </row>
        <row r="18">
          <cell r="A18">
            <v>4</v>
          </cell>
          <cell r="B18" t="str">
            <v>5 . 2 . 1 . 01 . 01</v>
          </cell>
          <cell r="C18" t="str">
            <v>Honorarium Panitia Pelaksana Kegiatan</v>
          </cell>
          <cell r="D18">
            <v>650000</v>
          </cell>
          <cell r="E18">
            <v>650000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650000</v>
          </cell>
          <cell r="W18">
            <v>0</v>
          </cell>
          <cell r="X18">
            <v>0</v>
          </cell>
          <cell r="Y18">
            <v>0</v>
          </cell>
          <cell r="Z18">
            <v>0</v>
          </cell>
          <cell r="AA18">
            <v>0</v>
          </cell>
          <cell r="AB18">
            <v>0</v>
          </cell>
          <cell r="AC18">
            <v>0</v>
          </cell>
          <cell r="AD18">
            <v>0</v>
          </cell>
          <cell r="AE18">
            <v>0</v>
          </cell>
          <cell r="AF18">
            <v>0</v>
          </cell>
          <cell r="AG18">
            <v>0</v>
          </cell>
          <cell r="AH18">
            <v>0</v>
          </cell>
          <cell r="AI18">
            <v>0</v>
          </cell>
          <cell r="AJ18">
            <v>650000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650000</v>
          </cell>
          <cell r="AY18">
            <v>650000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650000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650000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650000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650000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650000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650000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650000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650000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650000</v>
          </cell>
        </row>
        <row r="19">
          <cell r="A19">
            <v>5</v>
          </cell>
          <cell r="B19" t="str">
            <v>5 . 2 . 1 . 01 . 04</v>
          </cell>
          <cell r="C19" t="str">
            <v>Honorarium/Uang Saku</v>
          </cell>
          <cell r="D19">
            <v>46000000</v>
          </cell>
          <cell r="E19">
            <v>11500000</v>
          </cell>
          <cell r="F19">
            <v>11500000</v>
          </cell>
          <cell r="G19">
            <v>11500000</v>
          </cell>
          <cell r="H19">
            <v>11500000</v>
          </cell>
          <cell r="I19">
            <v>0</v>
          </cell>
          <cell r="J19">
            <v>0</v>
          </cell>
          <cell r="K19">
            <v>0</v>
          </cell>
          <cell r="L19">
            <v>0</v>
          </cell>
          <cell r="M19">
            <v>0</v>
          </cell>
          <cell r="N19">
            <v>0</v>
          </cell>
          <cell r="O19">
            <v>0</v>
          </cell>
          <cell r="P19">
            <v>0</v>
          </cell>
          <cell r="Q19">
            <v>0</v>
          </cell>
          <cell r="R19">
            <v>0</v>
          </cell>
          <cell r="S19">
            <v>0</v>
          </cell>
          <cell r="T19">
            <v>0</v>
          </cell>
          <cell r="U19">
            <v>0</v>
          </cell>
          <cell r="V19">
            <v>46000000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46000000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11500000</v>
          </cell>
          <cell r="AY19">
            <v>46000000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46000000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46000000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11500000</v>
          </cell>
          <cell r="CP19">
            <v>46000000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46000000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46000000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11500000</v>
          </cell>
          <cell r="EG19">
            <v>46000000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46000000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46000000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11500000</v>
          </cell>
          <cell r="FX19">
            <v>46000000</v>
          </cell>
        </row>
        <row r="20">
          <cell r="A20">
            <v>6</v>
          </cell>
          <cell r="B20" t="str">
            <v>5 . 2 . 1 . 01 . 10</v>
          </cell>
          <cell r="C20" t="str">
            <v>Honorarium Tim Lintas SKPD</v>
          </cell>
          <cell r="D20">
            <v>49700000</v>
          </cell>
          <cell r="E20">
            <v>0</v>
          </cell>
          <cell r="F20">
            <v>0</v>
          </cell>
          <cell r="G20">
            <v>49700000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49700000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49700000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49700000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49700000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49700000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49700000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49700000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49700000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49700000</v>
          </cell>
          <cell r="EG20">
            <v>49700000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49700000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49700000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49700000</v>
          </cell>
        </row>
        <row r="21">
          <cell r="A21">
            <v>7</v>
          </cell>
          <cell r="B21" t="str">
            <v>5 . 2 . 2</v>
          </cell>
          <cell r="C21" t="str">
            <v>Belanja Barang dan Jasa</v>
          </cell>
          <cell r="D21">
            <v>69105000</v>
          </cell>
          <cell r="E21">
            <v>17326500</v>
          </cell>
          <cell r="F21">
            <v>17326500</v>
          </cell>
          <cell r="G21">
            <v>17226500</v>
          </cell>
          <cell r="H21">
            <v>17225500</v>
          </cell>
          <cell r="I21">
            <v>0</v>
          </cell>
          <cell r="J21">
            <v>0</v>
          </cell>
          <cell r="K21">
            <v>0</v>
          </cell>
          <cell r="L21">
            <v>0</v>
          </cell>
          <cell r="M21">
            <v>0</v>
          </cell>
          <cell r="N21">
            <v>0</v>
          </cell>
          <cell r="O21">
            <v>0</v>
          </cell>
          <cell r="P21">
            <v>0</v>
          </cell>
          <cell r="Q21">
            <v>0</v>
          </cell>
          <cell r="R21">
            <v>0</v>
          </cell>
          <cell r="S21">
            <v>0</v>
          </cell>
          <cell r="T21">
            <v>0</v>
          </cell>
          <cell r="U21">
            <v>0</v>
          </cell>
          <cell r="V21">
            <v>69105000</v>
          </cell>
          <cell r="W21">
            <v>0</v>
          </cell>
          <cell r="X21">
            <v>0</v>
          </cell>
          <cell r="Y21">
            <v>0</v>
          </cell>
          <cell r="Z21">
            <v>0</v>
          </cell>
          <cell r="AA21">
            <v>0</v>
          </cell>
          <cell r="AB21">
            <v>0</v>
          </cell>
          <cell r="AC21">
            <v>0</v>
          </cell>
          <cell r="AD21">
            <v>0</v>
          </cell>
          <cell r="AE21">
            <v>0</v>
          </cell>
          <cell r="AF21">
            <v>0</v>
          </cell>
          <cell r="AG21">
            <v>0</v>
          </cell>
          <cell r="AH21">
            <v>0</v>
          </cell>
          <cell r="AI21">
            <v>0</v>
          </cell>
          <cell r="AJ21">
            <v>69105000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17126500</v>
          </cell>
          <cell r="AY21">
            <v>69105000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69105000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69105000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17326500</v>
          </cell>
          <cell r="CP21">
            <v>69105000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69105000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69105000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17226500</v>
          </cell>
          <cell r="EG21">
            <v>69105000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69105000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69105000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17225500</v>
          </cell>
          <cell r="FX21">
            <v>69105000</v>
          </cell>
        </row>
        <row r="22">
          <cell r="A22">
            <v>8</v>
          </cell>
          <cell r="B22" t="str">
            <v>5 . 2 . 2 . 01</v>
          </cell>
          <cell r="C22" t="str">
            <v>Belanja Bahan Pakai Habis Kantor</v>
          </cell>
          <cell r="D22">
            <v>1215000</v>
          </cell>
          <cell r="E22">
            <v>304000</v>
          </cell>
          <cell r="F22">
            <v>304000</v>
          </cell>
          <cell r="G22">
            <v>304000</v>
          </cell>
          <cell r="H22">
            <v>303000</v>
          </cell>
          <cell r="I22">
            <v>0</v>
          </cell>
          <cell r="J22">
            <v>0</v>
          </cell>
          <cell r="K22">
            <v>0</v>
          </cell>
          <cell r="L22">
            <v>0</v>
          </cell>
          <cell r="M22">
            <v>0</v>
          </cell>
          <cell r="N22">
            <v>0</v>
          </cell>
          <cell r="O22">
            <v>0</v>
          </cell>
          <cell r="P22">
            <v>0</v>
          </cell>
          <cell r="Q22">
            <v>0</v>
          </cell>
          <cell r="R22">
            <v>0</v>
          </cell>
          <cell r="S22">
            <v>0</v>
          </cell>
          <cell r="T22">
            <v>0</v>
          </cell>
          <cell r="U22">
            <v>0</v>
          </cell>
          <cell r="V22">
            <v>1215000</v>
          </cell>
          <cell r="W22">
            <v>0</v>
          </cell>
          <cell r="X22">
            <v>0</v>
          </cell>
          <cell r="Y22">
            <v>0</v>
          </cell>
          <cell r="Z22">
            <v>0</v>
          </cell>
          <cell r="AA22">
            <v>0</v>
          </cell>
          <cell r="AB22">
            <v>0</v>
          </cell>
          <cell r="AC22">
            <v>0</v>
          </cell>
          <cell r="AD22">
            <v>0</v>
          </cell>
          <cell r="AE22">
            <v>0</v>
          </cell>
          <cell r="AF22">
            <v>0</v>
          </cell>
          <cell r="AG22">
            <v>0</v>
          </cell>
          <cell r="AH22">
            <v>0</v>
          </cell>
          <cell r="AI22">
            <v>0</v>
          </cell>
          <cell r="AJ22">
            <v>1215000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304000</v>
          </cell>
          <cell r="AY22">
            <v>1215000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1215000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1215000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304000</v>
          </cell>
          <cell r="CP22">
            <v>1215000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1215000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1215000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304000</v>
          </cell>
          <cell r="EG22">
            <v>1215000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1215000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1215000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303000</v>
          </cell>
          <cell r="FX22">
            <v>1215000</v>
          </cell>
        </row>
        <row r="23">
          <cell r="A23">
            <v>9</v>
          </cell>
          <cell r="B23" t="str">
            <v>5 . 2 . 2 . 01 . 01</v>
          </cell>
          <cell r="C23" t="str">
            <v>Belanja alat tulis kantor</v>
          </cell>
          <cell r="D23">
            <v>999000</v>
          </cell>
          <cell r="E23">
            <v>250000</v>
          </cell>
          <cell r="F23">
            <v>250000</v>
          </cell>
          <cell r="G23">
            <v>250000</v>
          </cell>
          <cell r="H23">
            <v>249000</v>
          </cell>
          <cell r="I23">
            <v>0</v>
          </cell>
          <cell r="J23">
            <v>0</v>
          </cell>
          <cell r="K23">
            <v>0</v>
          </cell>
          <cell r="L23">
            <v>0</v>
          </cell>
          <cell r="M23">
            <v>0</v>
          </cell>
          <cell r="N23">
            <v>0</v>
          </cell>
          <cell r="O23">
            <v>0</v>
          </cell>
          <cell r="P23">
            <v>0</v>
          </cell>
          <cell r="Q23">
            <v>0</v>
          </cell>
          <cell r="R23">
            <v>0</v>
          </cell>
          <cell r="S23">
            <v>0</v>
          </cell>
          <cell r="T23">
            <v>0</v>
          </cell>
          <cell r="U23">
            <v>0</v>
          </cell>
          <cell r="V23">
            <v>999000</v>
          </cell>
          <cell r="W23">
            <v>0</v>
          </cell>
          <cell r="X23">
            <v>0</v>
          </cell>
          <cell r="Y23">
            <v>0</v>
          </cell>
          <cell r="Z23">
            <v>0</v>
          </cell>
          <cell r="AA23">
            <v>0</v>
          </cell>
          <cell r="AB23">
            <v>0</v>
          </cell>
          <cell r="AC23">
            <v>0</v>
          </cell>
          <cell r="AD23">
            <v>0</v>
          </cell>
          <cell r="AE23">
            <v>0</v>
          </cell>
          <cell r="AF23">
            <v>0</v>
          </cell>
          <cell r="AG23">
            <v>0</v>
          </cell>
          <cell r="AH23">
            <v>0</v>
          </cell>
          <cell r="AI23">
            <v>0</v>
          </cell>
          <cell r="AJ23">
            <v>999000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250000</v>
          </cell>
          <cell r="AY23">
            <v>999000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999000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999000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250000</v>
          </cell>
          <cell r="CP23">
            <v>999000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999000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999000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250000</v>
          </cell>
          <cell r="EG23">
            <v>999000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999000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999000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249000</v>
          </cell>
          <cell r="FX23">
            <v>999000</v>
          </cell>
        </row>
        <row r="24">
          <cell r="A24">
            <v>10</v>
          </cell>
          <cell r="B24" t="str">
            <v>5 . 2 . 2 . 01 . 04</v>
          </cell>
          <cell r="C24" t="str">
            <v>Belanja perangko, materai dan benda pos lainnya</v>
          </cell>
          <cell r="D24">
            <v>216000</v>
          </cell>
          <cell r="E24">
            <v>54000</v>
          </cell>
          <cell r="F24">
            <v>54000</v>
          </cell>
          <cell r="G24">
            <v>54000</v>
          </cell>
          <cell r="H24">
            <v>54000</v>
          </cell>
          <cell r="I24">
            <v>0</v>
          </cell>
          <cell r="J24">
            <v>0</v>
          </cell>
          <cell r="K24">
            <v>0</v>
          </cell>
          <cell r="L24">
            <v>0</v>
          </cell>
          <cell r="M24">
            <v>0</v>
          </cell>
          <cell r="N24">
            <v>0</v>
          </cell>
          <cell r="O24">
            <v>0</v>
          </cell>
          <cell r="P24">
            <v>0</v>
          </cell>
          <cell r="Q24">
            <v>0</v>
          </cell>
          <cell r="R24">
            <v>0</v>
          </cell>
          <cell r="S24">
            <v>0</v>
          </cell>
          <cell r="T24">
            <v>0</v>
          </cell>
          <cell r="U24">
            <v>0</v>
          </cell>
          <cell r="V24">
            <v>216000</v>
          </cell>
          <cell r="W24">
            <v>0</v>
          </cell>
          <cell r="X24">
            <v>0</v>
          </cell>
          <cell r="Y24">
            <v>0</v>
          </cell>
          <cell r="Z24">
            <v>0</v>
          </cell>
          <cell r="AA24">
            <v>0</v>
          </cell>
          <cell r="AB24">
            <v>0</v>
          </cell>
          <cell r="AC24">
            <v>0</v>
          </cell>
          <cell r="AD24">
            <v>0</v>
          </cell>
          <cell r="AE24">
            <v>0</v>
          </cell>
          <cell r="AF24">
            <v>0</v>
          </cell>
          <cell r="AG24">
            <v>0</v>
          </cell>
          <cell r="AH24">
            <v>0</v>
          </cell>
          <cell r="AI24">
            <v>0</v>
          </cell>
          <cell r="AJ24">
            <v>216000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54000</v>
          </cell>
          <cell r="AY24">
            <v>216000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216000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216000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54000</v>
          </cell>
          <cell r="CP24">
            <v>216000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216000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216000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54000</v>
          </cell>
          <cell r="EG24">
            <v>216000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216000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216000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54000</v>
          </cell>
          <cell r="FX24">
            <v>216000</v>
          </cell>
        </row>
        <row r="25">
          <cell r="A25">
            <v>11</v>
          </cell>
          <cell r="B25" t="str">
            <v>5 . 2 . 2 . 03</v>
          </cell>
          <cell r="C25" t="str">
            <v>Belanja Jasa Kantor</v>
          </cell>
          <cell r="D25">
            <v>200000</v>
          </cell>
          <cell r="E25">
            <v>100000</v>
          </cell>
          <cell r="F25">
            <v>100000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200000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200000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100000</v>
          </cell>
          <cell r="AY25">
            <v>200000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100000</v>
          </cell>
          <cell r="CP25">
            <v>200000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200000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200000</v>
          </cell>
        </row>
        <row r="26">
          <cell r="A26">
            <v>12</v>
          </cell>
          <cell r="B26" t="str">
            <v>5 . 2 . 2 . 03 . 13</v>
          </cell>
          <cell r="C26" t="str">
            <v>Belanja Dokumentasi</v>
          </cell>
          <cell r="D26">
            <v>200000</v>
          </cell>
          <cell r="E26">
            <v>100000</v>
          </cell>
          <cell r="F26">
            <v>100000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200000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200000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100000</v>
          </cell>
          <cell r="AY26">
            <v>200000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100000</v>
          </cell>
          <cell r="CP26">
            <v>200000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200000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200000</v>
          </cell>
        </row>
        <row r="27">
          <cell r="A27">
            <v>13</v>
          </cell>
          <cell r="B27" t="str">
            <v>5 . 2 . 2 . 06</v>
          </cell>
          <cell r="C27" t="str">
            <v>Belanja Cetak dan Penggandaan</v>
          </cell>
          <cell r="D27">
            <v>800000</v>
          </cell>
          <cell r="E27">
            <v>200000</v>
          </cell>
          <cell r="F27">
            <v>200000</v>
          </cell>
          <cell r="G27">
            <v>200000</v>
          </cell>
          <cell r="H27">
            <v>200000</v>
          </cell>
          <cell r="I27">
            <v>0</v>
          </cell>
          <cell r="J27">
            <v>0</v>
          </cell>
          <cell r="K27">
            <v>0</v>
          </cell>
          <cell r="L27">
            <v>0</v>
          </cell>
          <cell r="M27">
            <v>0</v>
          </cell>
          <cell r="N27">
            <v>0</v>
          </cell>
          <cell r="O27">
            <v>0</v>
          </cell>
          <cell r="P27">
            <v>0</v>
          </cell>
          <cell r="Q27">
            <v>0</v>
          </cell>
          <cell r="R27">
            <v>0</v>
          </cell>
          <cell r="S27">
            <v>0</v>
          </cell>
          <cell r="T27">
            <v>0</v>
          </cell>
          <cell r="U27">
            <v>0</v>
          </cell>
          <cell r="V27">
            <v>800000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800000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800000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800000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800000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200000</v>
          </cell>
          <cell r="CP27">
            <v>800000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800000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800000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200000</v>
          </cell>
          <cell r="EG27">
            <v>800000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800000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800000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200000</v>
          </cell>
          <cell r="FX27">
            <v>800000</v>
          </cell>
        </row>
        <row r="28">
          <cell r="A28">
            <v>14</v>
          </cell>
          <cell r="B28" t="str">
            <v>5 . 2 . 2 . 06 . 02</v>
          </cell>
          <cell r="C28" t="str">
            <v>Belanja Penggandaan/Fotocopy</v>
          </cell>
          <cell r="D28">
            <v>800000</v>
          </cell>
          <cell r="E28">
            <v>200000</v>
          </cell>
          <cell r="F28">
            <v>200000</v>
          </cell>
          <cell r="G28">
            <v>200000</v>
          </cell>
          <cell r="H28">
            <v>200000</v>
          </cell>
          <cell r="I28">
            <v>0</v>
          </cell>
          <cell r="J28">
            <v>0</v>
          </cell>
          <cell r="K28">
            <v>0</v>
          </cell>
          <cell r="L28">
            <v>0</v>
          </cell>
          <cell r="M28">
            <v>0</v>
          </cell>
          <cell r="N28">
            <v>0</v>
          </cell>
          <cell r="O28">
            <v>0</v>
          </cell>
          <cell r="P28">
            <v>0</v>
          </cell>
          <cell r="Q28">
            <v>0</v>
          </cell>
          <cell r="R28">
            <v>0</v>
          </cell>
          <cell r="S28">
            <v>0</v>
          </cell>
          <cell r="T28">
            <v>0</v>
          </cell>
          <cell r="U28">
            <v>0</v>
          </cell>
          <cell r="V28">
            <v>800000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800000</v>
          </cell>
          <cell r="AK28">
            <v>0</v>
          </cell>
          <cell r="AL28">
            <v>0</v>
          </cell>
          <cell r="AM28">
            <v>0</v>
          </cell>
          <cell r="AN28">
            <v>0</v>
          </cell>
          <cell r="AO28">
            <v>0</v>
          </cell>
          <cell r="AP28">
            <v>0</v>
          </cell>
          <cell r="AQ28">
            <v>0</v>
          </cell>
          <cell r="AR28">
            <v>0</v>
          </cell>
          <cell r="AS28">
            <v>0</v>
          </cell>
          <cell r="AT28">
            <v>0</v>
          </cell>
          <cell r="AU28">
            <v>0</v>
          </cell>
          <cell r="AV28">
            <v>0</v>
          </cell>
          <cell r="AW28">
            <v>0</v>
          </cell>
          <cell r="AY28">
            <v>800000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800000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800000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200000</v>
          </cell>
          <cell r="CP28">
            <v>800000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800000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800000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200000</v>
          </cell>
          <cell r="EG28">
            <v>800000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800000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800000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200000</v>
          </cell>
          <cell r="FX28">
            <v>800000</v>
          </cell>
        </row>
        <row r="29">
          <cell r="A29">
            <v>15</v>
          </cell>
          <cell r="B29" t="str">
            <v>5 . 2 . 2 . 11</v>
          </cell>
          <cell r="C29" t="str">
            <v>Belanja Makanan dan  Minuman</v>
          </cell>
          <cell r="D29">
            <v>45700000</v>
          </cell>
          <cell r="E29">
            <v>11425000</v>
          </cell>
          <cell r="F29">
            <v>11425000</v>
          </cell>
          <cell r="G29">
            <v>11425000</v>
          </cell>
          <cell r="H29">
            <v>11425000</v>
          </cell>
          <cell r="I29">
            <v>0</v>
          </cell>
          <cell r="J29">
            <v>0</v>
          </cell>
          <cell r="K29">
            <v>0</v>
          </cell>
          <cell r="L29">
            <v>0</v>
          </cell>
          <cell r="M29">
            <v>0</v>
          </cell>
          <cell r="N29">
            <v>0</v>
          </cell>
          <cell r="O29">
            <v>0</v>
          </cell>
          <cell r="P29">
            <v>0</v>
          </cell>
          <cell r="Q29">
            <v>0</v>
          </cell>
          <cell r="R29">
            <v>0</v>
          </cell>
          <cell r="S29">
            <v>0</v>
          </cell>
          <cell r="T29">
            <v>0</v>
          </cell>
          <cell r="U29">
            <v>0</v>
          </cell>
          <cell r="V29">
            <v>45700000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45700000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11425000</v>
          </cell>
          <cell r="AY29">
            <v>45700000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45700000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45700000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11425000</v>
          </cell>
          <cell r="CP29">
            <v>45700000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45700000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45700000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11425000</v>
          </cell>
          <cell r="EG29">
            <v>45700000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45700000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45700000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11425000</v>
          </cell>
          <cell r="FX29">
            <v>45700000</v>
          </cell>
        </row>
        <row r="30">
          <cell r="A30">
            <v>16</v>
          </cell>
          <cell r="B30" t="str">
            <v>5 . 2 . 2 . 11 . 04</v>
          </cell>
          <cell r="C30" t="str">
            <v>Belanja makanan dan minuman pelaksanaan kegiatan</v>
          </cell>
          <cell r="D30">
            <v>45700000</v>
          </cell>
          <cell r="E30">
            <v>11425000</v>
          </cell>
          <cell r="F30">
            <v>11425000</v>
          </cell>
          <cell r="G30">
            <v>11425000</v>
          </cell>
          <cell r="H30">
            <v>11425000</v>
          </cell>
          <cell r="I30">
            <v>0</v>
          </cell>
          <cell r="J30">
            <v>0</v>
          </cell>
          <cell r="K30">
            <v>0</v>
          </cell>
          <cell r="L30">
            <v>0</v>
          </cell>
          <cell r="M30">
            <v>0</v>
          </cell>
          <cell r="N30">
            <v>0</v>
          </cell>
          <cell r="O30">
            <v>0</v>
          </cell>
          <cell r="P30">
            <v>0</v>
          </cell>
          <cell r="Q30">
            <v>0</v>
          </cell>
          <cell r="R30">
            <v>0</v>
          </cell>
          <cell r="S30">
            <v>0</v>
          </cell>
          <cell r="T30">
            <v>0</v>
          </cell>
          <cell r="U30">
            <v>0</v>
          </cell>
          <cell r="V30">
            <v>45700000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45700000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11425000</v>
          </cell>
          <cell r="AY30">
            <v>45700000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45700000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45700000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11425000</v>
          </cell>
          <cell r="CP30">
            <v>45700000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45700000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45700000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11425000</v>
          </cell>
          <cell r="EG30">
            <v>45700000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45700000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45700000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11425000</v>
          </cell>
          <cell r="FX30">
            <v>45700000</v>
          </cell>
        </row>
        <row r="31">
          <cell r="A31">
            <v>17</v>
          </cell>
          <cell r="B31" t="str">
            <v>5 . 2 . 2 . 15</v>
          </cell>
          <cell r="C31" t="str">
            <v>Belanja Perjalanan Dinas</v>
          </cell>
          <cell r="D31">
            <v>21190000</v>
          </cell>
          <cell r="E31">
            <v>5297500</v>
          </cell>
          <cell r="F31">
            <v>5297500</v>
          </cell>
          <cell r="G31">
            <v>5297500</v>
          </cell>
          <cell r="H31">
            <v>5297500</v>
          </cell>
          <cell r="I31">
            <v>0</v>
          </cell>
          <cell r="J31">
            <v>0</v>
          </cell>
          <cell r="K31">
            <v>0</v>
          </cell>
          <cell r="L31">
            <v>0</v>
          </cell>
          <cell r="M31">
            <v>0</v>
          </cell>
          <cell r="N31">
            <v>0</v>
          </cell>
          <cell r="O31">
            <v>0</v>
          </cell>
          <cell r="P31">
            <v>0</v>
          </cell>
          <cell r="Q31">
            <v>0</v>
          </cell>
          <cell r="R31">
            <v>0</v>
          </cell>
          <cell r="S31">
            <v>0</v>
          </cell>
          <cell r="T31">
            <v>0</v>
          </cell>
          <cell r="U31">
            <v>0</v>
          </cell>
          <cell r="V31">
            <v>21190000</v>
          </cell>
          <cell r="W31">
            <v>0</v>
          </cell>
          <cell r="X31">
            <v>0</v>
          </cell>
          <cell r="Y31">
            <v>0</v>
          </cell>
          <cell r="Z31">
            <v>0</v>
          </cell>
          <cell r="AA31">
            <v>0</v>
          </cell>
          <cell r="AB31">
            <v>0</v>
          </cell>
          <cell r="AC31">
            <v>0</v>
          </cell>
          <cell r="AD31">
            <v>0</v>
          </cell>
          <cell r="AE31">
            <v>0</v>
          </cell>
          <cell r="AF31">
            <v>0</v>
          </cell>
          <cell r="AG31">
            <v>0</v>
          </cell>
          <cell r="AH31">
            <v>0</v>
          </cell>
          <cell r="AI31">
            <v>0</v>
          </cell>
          <cell r="AJ31">
            <v>21190000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5297500</v>
          </cell>
          <cell r="AY31">
            <v>21190000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21190000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21190000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5297500</v>
          </cell>
          <cell r="CP31">
            <v>21190000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21190000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21190000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5297500</v>
          </cell>
          <cell r="EG31">
            <v>21190000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21190000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21190000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5297500</v>
          </cell>
          <cell r="FX31">
            <v>21190000</v>
          </cell>
        </row>
        <row r="32">
          <cell r="A32">
            <v>18</v>
          </cell>
          <cell r="B32" t="str">
            <v>5 . 2 . 2 . 15 . 01</v>
          </cell>
          <cell r="C32" t="str">
            <v>Belanja perjalanan dinas dalam daerah</v>
          </cell>
          <cell r="D32">
            <v>3930000</v>
          </cell>
          <cell r="E32">
            <v>982500</v>
          </cell>
          <cell r="F32">
            <v>982500</v>
          </cell>
          <cell r="G32">
            <v>982500</v>
          </cell>
          <cell r="H32">
            <v>982500</v>
          </cell>
          <cell r="I32">
            <v>0</v>
          </cell>
          <cell r="J32">
            <v>0</v>
          </cell>
          <cell r="K32">
            <v>0</v>
          </cell>
          <cell r="L32">
            <v>0</v>
          </cell>
          <cell r="M32">
            <v>0</v>
          </cell>
          <cell r="N32">
            <v>0</v>
          </cell>
          <cell r="O32">
            <v>0</v>
          </cell>
          <cell r="P32">
            <v>0</v>
          </cell>
          <cell r="Q32">
            <v>0</v>
          </cell>
          <cell r="R32">
            <v>0</v>
          </cell>
          <cell r="S32">
            <v>0</v>
          </cell>
          <cell r="T32">
            <v>0</v>
          </cell>
          <cell r="U32">
            <v>0</v>
          </cell>
          <cell r="V32">
            <v>3930000</v>
          </cell>
          <cell r="W32">
            <v>0</v>
          </cell>
          <cell r="X32">
            <v>0</v>
          </cell>
          <cell r="Y32">
            <v>0</v>
          </cell>
          <cell r="Z32">
            <v>0</v>
          </cell>
          <cell r="AA32">
            <v>0</v>
          </cell>
          <cell r="AB32">
            <v>0</v>
          </cell>
          <cell r="AC32">
            <v>0</v>
          </cell>
          <cell r="AD32">
            <v>0</v>
          </cell>
          <cell r="AE32">
            <v>0</v>
          </cell>
          <cell r="AF32">
            <v>0</v>
          </cell>
          <cell r="AG32">
            <v>0</v>
          </cell>
          <cell r="AH32">
            <v>0</v>
          </cell>
          <cell r="AI32">
            <v>0</v>
          </cell>
          <cell r="AJ32">
            <v>3930000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982500</v>
          </cell>
          <cell r="AY32">
            <v>3930000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3930000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3930000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982500</v>
          </cell>
          <cell r="CP32">
            <v>3930000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3930000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3930000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982500</v>
          </cell>
          <cell r="EG32">
            <v>3930000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3930000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3930000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982500</v>
          </cell>
          <cell r="FX32">
            <v>3930000</v>
          </cell>
        </row>
        <row r="33">
          <cell r="A33">
            <v>19</v>
          </cell>
          <cell r="B33" t="str">
            <v>5 . 2 . 2 . 15 . 02</v>
          </cell>
          <cell r="C33" t="str">
            <v>Belanja perjalanan dinas luar daerah</v>
          </cell>
          <cell r="D33">
            <v>17260000</v>
          </cell>
          <cell r="E33">
            <v>4315000</v>
          </cell>
          <cell r="F33">
            <v>4315000</v>
          </cell>
          <cell r="G33">
            <v>4315000</v>
          </cell>
          <cell r="H33">
            <v>4315000</v>
          </cell>
          <cell r="I33">
            <v>0</v>
          </cell>
          <cell r="J33">
            <v>0</v>
          </cell>
          <cell r="K33">
            <v>0</v>
          </cell>
          <cell r="L33">
            <v>0</v>
          </cell>
          <cell r="M33">
            <v>0</v>
          </cell>
          <cell r="N33">
            <v>0</v>
          </cell>
          <cell r="O33">
            <v>0</v>
          </cell>
          <cell r="P33">
            <v>0</v>
          </cell>
          <cell r="Q33">
            <v>0</v>
          </cell>
          <cell r="R33">
            <v>0</v>
          </cell>
          <cell r="S33">
            <v>0</v>
          </cell>
          <cell r="T33">
            <v>0</v>
          </cell>
          <cell r="U33">
            <v>0</v>
          </cell>
          <cell r="V33">
            <v>17260000</v>
          </cell>
          <cell r="W33">
            <v>0</v>
          </cell>
          <cell r="X33">
            <v>0</v>
          </cell>
          <cell r="Y33">
            <v>0</v>
          </cell>
          <cell r="Z33">
            <v>0</v>
          </cell>
          <cell r="AA33">
            <v>0</v>
          </cell>
          <cell r="AB33">
            <v>0</v>
          </cell>
          <cell r="AC33">
            <v>0</v>
          </cell>
          <cell r="AD33">
            <v>0</v>
          </cell>
          <cell r="AE33">
            <v>0</v>
          </cell>
          <cell r="AF33">
            <v>0</v>
          </cell>
          <cell r="AG33">
            <v>0</v>
          </cell>
          <cell r="AH33">
            <v>0</v>
          </cell>
          <cell r="AI33">
            <v>0</v>
          </cell>
          <cell r="AJ33">
            <v>17260000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4315000</v>
          </cell>
          <cell r="AY33">
            <v>17260000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17260000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17260000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4315000</v>
          </cell>
          <cell r="CP33">
            <v>17260000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17260000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17260000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4315000</v>
          </cell>
          <cell r="EG33">
            <v>17260000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17260000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17260000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4315000</v>
          </cell>
          <cell r="FX33">
            <v>17260000</v>
          </cell>
        </row>
        <row r="34">
          <cell r="A34">
            <v>20</v>
          </cell>
        </row>
        <row r="35">
          <cell r="A35">
            <v>21</v>
          </cell>
        </row>
        <row r="36">
          <cell r="A36">
            <v>22</v>
          </cell>
        </row>
        <row r="37">
          <cell r="A37">
            <v>23</v>
          </cell>
        </row>
        <row r="38">
          <cell r="A38">
            <v>24</v>
          </cell>
        </row>
        <row r="39">
          <cell r="A39">
            <v>25</v>
          </cell>
        </row>
        <row r="40">
          <cell r="A40">
            <v>26</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1.20 . 1.20.03 . 02 . 12</v>
          </cell>
          <cell r="C15" t="str">
            <v>Pengadaan Tanah</v>
          </cell>
          <cell r="D15">
            <v>2297450000</v>
          </cell>
          <cell r="E15">
            <v>1506225000</v>
          </cell>
          <cell r="F15">
            <v>791225000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2297450000</v>
          </cell>
          <cell r="W15">
            <v>0</v>
          </cell>
          <cell r="X15">
            <v>0</v>
          </cell>
          <cell r="Y15">
            <v>0</v>
          </cell>
          <cell r="Z15">
            <v>0</v>
          </cell>
          <cell r="AA15">
            <v>0</v>
          </cell>
          <cell r="AB15">
            <v>0</v>
          </cell>
          <cell r="AC15">
            <v>0</v>
          </cell>
          <cell r="AD15">
            <v>0</v>
          </cell>
          <cell r="AE15">
            <v>0</v>
          </cell>
          <cell r="AF15">
            <v>0</v>
          </cell>
          <cell r="AG15">
            <v>0</v>
          </cell>
          <cell r="AH15">
            <v>0</v>
          </cell>
          <cell r="AI15">
            <v>0</v>
          </cell>
          <cell r="AJ15">
            <v>2297450000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1506225000</v>
          </cell>
          <cell r="AY15">
            <v>2297450000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2297450000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2297450000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791225000</v>
          </cell>
          <cell r="CP15">
            <v>2297450000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2297450000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2297450000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2297450000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2297450000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2297450000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2297450000</v>
          </cell>
        </row>
        <row r="16">
          <cell r="A16">
            <v>2</v>
          </cell>
          <cell r="B16" t="str">
            <v>5 . 2 . 1</v>
          </cell>
          <cell r="C16" t="str">
            <v>Belanja Pegawai</v>
          </cell>
          <cell r="D16">
            <v>5700000</v>
          </cell>
          <cell r="E16">
            <v>2850000</v>
          </cell>
          <cell r="F16">
            <v>2850000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5700000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5700000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2850000</v>
          </cell>
          <cell r="AY16">
            <v>5700000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5700000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5700000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2850000</v>
          </cell>
          <cell r="CP16">
            <v>5700000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5700000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5700000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5700000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5700000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5700000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5700000</v>
          </cell>
        </row>
        <row r="17">
          <cell r="A17">
            <v>3</v>
          </cell>
          <cell r="B17" t="str">
            <v>5 . 2 . 1 . 01</v>
          </cell>
          <cell r="C17" t="str">
            <v>Honorarium PNS</v>
          </cell>
          <cell r="D17">
            <v>5700000</v>
          </cell>
          <cell r="E17">
            <v>2850000</v>
          </cell>
          <cell r="F17">
            <v>2850000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5700000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5700000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2850000</v>
          </cell>
          <cell r="AY17">
            <v>5700000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5700000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5700000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2850000</v>
          </cell>
          <cell r="CP17">
            <v>5700000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5700000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5700000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5700000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5700000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5700000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5700000</v>
          </cell>
        </row>
        <row r="18">
          <cell r="A18">
            <v>4</v>
          </cell>
          <cell r="B18" t="str">
            <v>5 . 2 . 1 . 01 . 01</v>
          </cell>
          <cell r="C18" t="str">
            <v>Honorarium Panitia Pelaksana Kegiatan</v>
          </cell>
          <cell r="D18">
            <v>5700000</v>
          </cell>
          <cell r="E18">
            <v>2850000</v>
          </cell>
          <cell r="F18">
            <v>2850000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5700000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5700000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2850000</v>
          </cell>
          <cell r="AY18">
            <v>5700000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5700000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5700000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2850000</v>
          </cell>
          <cell r="CP18">
            <v>5700000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5700000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5700000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5700000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5700000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5700000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5700000</v>
          </cell>
        </row>
        <row r="19">
          <cell r="A19">
            <v>5</v>
          </cell>
          <cell r="B19" t="str">
            <v>5 . 2 . 3</v>
          </cell>
          <cell r="C19" t="str">
            <v>Belanja Modal</v>
          </cell>
          <cell r="D19">
            <v>2291750000</v>
          </cell>
          <cell r="E19">
            <v>1503375000</v>
          </cell>
          <cell r="F19">
            <v>788375000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2291750000</v>
          </cell>
          <cell r="W19">
            <v>0</v>
          </cell>
          <cell r="X19">
            <v>0</v>
          </cell>
          <cell r="Y19">
            <v>0</v>
          </cell>
          <cell r="Z19">
            <v>0</v>
          </cell>
          <cell r="AA19">
            <v>0</v>
          </cell>
          <cell r="AB19">
            <v>0</v>
          </cell>
          <cell r="AC19">
            <v>0</v>
          </cell>
          <cell r="AD19">
            <v>0</v>
          </cell>
          <cell r="AE19">
            <v>0</v>
          </cell>
          <cell r="AF19">
            <v>0</v>
          </cell>
          <cell r="AG19">
            <v>0</v>
          </cell>
          <cell r="AH19">
            <v>0</v>
          </cell>
          <cell r="AI19">
            <v>0</v>
          </cell>
          <cell r="AJ19">
            <v>2291750000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1503375000</v>
          </cell>
          <cell r="AY19">
            <v>2291750000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2291750000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2291750000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788375000</v>
          </cell>
          <cell r="CP19">
            <v>2291750000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2291750000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2291750000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2291750000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2291750000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2291750000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2291750000</v>
          </cell>
        </row>
        <row r="20">
          <cell r="A20">
            <v>6</v>
          </cell>
          <cell r="B20" t="str">
            <v>5 . 2 . 3 . 01</v>
          </cell>
          <cell r="C20" t="str">
            <v>Belanja Modal Pengadaan Tanah</v>
          </cell>
          <cell r="D20">
            <v>2291750000</v>
          </cell>
          <cell r="E20">
            <v>1503375000</v>
          </cell>
          <cell r="F20">
            <v>788375000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2291750000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2291750000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1503375000</v>
          </cell>
          <cell r="AY20">
            <v>2291750000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2291750000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2291750000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788375000</v>
          </cell>
          <cell r="CP20">
            <v>2291750000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2291750000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2291750000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2291750000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2291750000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2291750000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2291750000</v>
          </cell>
        </row>
        <row r="21">
          <cell r="A21">
            <v>7</v>
          </cell>
          <cell r="B21" t="str">
            <v>5 . 2 . 3 . 01 . 31</v>
          </cell>
          <cell r="C21" t="str">
            <v>Belanja modal pengadaan tanah lainnya</v>
          </cell>
          <cell r="D21">
            <v>2291750000</v>
          </cell>
          <cell r="E21">
            <v>1503375000</v>
          </cell>
          <cell r="F21">
            <v>788375000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2291750000</v>
          </cell>
          <cell r="W21">
            <v>0</v>
          </cell>
          <cell r="X21">
            <v>0</v>
          </cell>
          <cell r="Y21">
            <v>0</v>
          </cell>
          <cell r="Z21">
            <v>0</v>
          </cell>
          <cell r="AA21">
            <v>0</v>
          </cell>
          <cell r="AB21">
            <v>0</v>
          </cell>
          <cell r="AC21">
            <v>0</v>
          </cell>
          <cell r="AD21">
            <v>0</v>
          </cell>
          <cell r="AE21">
            <v>0</v>
          </cell>
          <cell r="AF21">
            <v>0</v>
          </cell>
          <cell r="AG21">
            <v>0</v>
          </cell>
          <cell r="AH21">
            <v>0</v>
          </cell>
          <cell r="AI21">
            <v>0</v>
          </cell>
          <cell r="AJ21">
            <v>2291750000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1503375000</v>
          </cell>
          <cell r="AY21">
            <v>2291750000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2291750000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2291750000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788375000</v>
          </cell>
          <cell r="CP21">
            <v>2291750000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2291750000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2291750000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2291750000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2291750000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2291750000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2291750000</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1.20 . 1.20.03 . 02 . 21</v>
          </cell>
          <cell r="C15" t="str">
            <v>Pemeliharaan rutin/berkala rumah dinas</v>
          </cell>
          <cell r="D15">
            <v>141675000</v>
          </cell>
          <cell r="E15">
            <v>30525000</v>
          </cell>
          <cell r="F15">
            <v>41025000</v>
          </cell>
          <cell r="G15">
            <v>41025000</v>
          </cell>
          <cell r="H15">
            <v>29100000</v>
          </cell>
          <cell r="I15">
            <v>0</v>
          </cell>
          <cell r="J15">
            <v>0</v>
          </cell>
          <cell r="K15">
            <v>0</v>
          </cell>
          <cell r="L15">
            <v>0</v>
          </cell>
          <cell r="M15">
            <v>0</v>
          </cell>
          <cell r="N15">
            <v>0</v>
          </cell>
          <cell r="O15">
            <v>0</v>
          </cell>
          <cell r="P15">
            <v>0</v>
          </cell>
          <cell r="Q15">
            <v>0</v>
          </cell>
          <cell r="R15">
            <v>0</v>
          </cell>
          <cell r="S15">
            <v>0</v>
          </cell>
          <cell r="T15">
            <v>0</v>
          </cell>
          <cell r="U15">
            <v>0</v>
          </cell>
          <cell r="V15">
            <v>141675000</v>
          </cell>
          <cell r="W15">
            <v>0</v>
          </cell>
          <cell r="X15">
            <v>0</v>
          </cell>
          <cell r="Y15">
            <v>0</v>
          </cell>
          <cell r="Z15">
            <v>0</v>
          </cell>
          <cell r="AA15">
            <v>0</v>
          </cell>
          <cell r="AB15">
            <v>0</v>
          </cell>
          <cell r="AC15">
            <v>0</v>
          </cell>
          <cell r="AD15">
            <v>0</v>
          </cell>
          <cell r="AE15">
            <v>0</v>
          </cell>
          <cell r="AF15">
            <v>0</v>
          </cell>
          <cell r="AG15">
            <v>0</v>
          </cell>
          <cell r="AH15">
            <v>0</v>
          </cell>
          <cell r="AI15">
            <v>0</v>
          </cell>
          <cell r="AJ15">
            <v>141675000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30525000</v>
          </cell>
          <cell r="AY15">
            <v>141675000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141675000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141675000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41025000</v>
          </cell>
          <cell r="CP15">
            <v>141675000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141675000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141675000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41025000</v>
          </cell>
          <cell r="EG15">
            <v>141675000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141675000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141675000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29100000</v>
          </cell>
          <cell r="FX15">
            <v>141675000</v>
          </cell>
        </row>
        <row r="16">
          <cell r="A16">
            <v>2</v>
          </cell>
          <cell r="B16" t="str">
            <v>5 . 2 . 1</v>
          </cell>
          <cell r="C16" t="str">
            <v>Belanja Pegawai</v>
          </cell>
          <cell r="D16">
            <v>36675000</v>
          </cell>
          <cell r="E16">
            <v>9525000</v>
          </cell>
          <cell r="F16">
            <v>9525000</v>
          </cell>
          <cell r="G16">
            <v>9525000</v>
          </cell>
          <cell r="H16">
            <v>8100000</v>
          </cell>
          <cell r="I16">
            <v>0</v>
          </cell>
          <cell r="J16">
            <v>0</v>
          </cell>
          <cell r="K16">
            <v>0</v>
          </cell>
          <cell r="L16">
            <v>0</v>
          </cell>
          <cell r="M16">
            <v>0</v>
          </cell>
          <cell r="N16">
            <v>0</v>
          </cell>
          <cell r="O16">
            <v>0</v>
          </cell>
          <cell r="P16">
            <v>0</v>
          </cell>
          <cell r="Q16">
            <v>0</v>
          </cell>
          <cell r="R16">
            <v>0</v>
          </cell>
          <cell r="S16">
            <v>0</v>
          </cell>
          <cell r="T16">
            <v>0</v>
          </cell>
          <cell r="U16">
            <v>0</v>
          </cell>
          <cell r="V16">
            <v>36675000</v>
          </cell>
          <cell r="W16">
            <v>0</v>
          </cell>
          <cell r="X16">
            <v>0</v>
          </cell>
          <cell r="Y16">
            <v>0</v>
          </cell>
          <cell r="Z16">
            <v>0</v>
          </cell>
          <cell r="AA16">
            <v>0</v>
          </cell>
          <cell r="AB16">
            <v>0</v>
          </cell>
          <cell r="AC16">
            <v>0</v>
          </cell>
          <cell r="AD16">
            <v>0</v>
          </cell>
          <cell r="AE16">
            <v>0</v>
          </cell>
          <cell r="AF16">
            <v>0</v>
          </cell>
          <cell r="AG16">
            <v>0</v>
          </cell>
          <cell r="AH16">
            <v>0</v>
          </cell>
          <cell r="AI16">
            <v>0</v>
          </cell>
          <cell r="AJ16">
            <v>36675000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9525000</v>
          </cell>
          <cell r="AY16">
            <v>36675000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36675000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36675000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9525000</v>
          </cell>
          <cell r="CP16">
            <v>36675000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36675000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36675000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9525000</v>
          </cell>
          <cell r="EG16">
            <v>36675000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36675000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36675000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8100000</v>
          </cell>
          <cell r="FX16">
            <v>36675000</v>
          </cell>
        </row>
        <row r="17">
          <cell r="A17">
            <v>3</v>
          </cell>
          <cell r="B17" t="str">
            <v>5 . 2 . 1 . 01</v>
          </cell>
          <cell r="C17" t="str">
            <v>Honorarium PNS</v>
          </cell>
          <cell r="D17">
            <v>4275000</v>
          </cell>
          <cell r="E17">
            <v>1425000</v>
          </cell>
          <cell r="F17">
            <v>1425000</v>
          </cell>
          <cell r="G17">
            <v>1425000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4275000</v>
          </cell>
          <cell r="W17">
            <v>0</v>
          </cell>
          <cell r="X17">
            <v>0</v>
          </cell>
          <cell r="Y17">
            <v>0</v>
          </cell>
          <cell r="Z17">
            <v>0</v>
          </cell>
          <cell r="AA17">
            <v>0</v>
          </cell>
          <cell r="AB17">
            <v>0</v>
          </cell>
          <cell r="AC17">
            <v>0</v>
          </cell>
          <cell r="AD17">
            <v>0</v>
          </cell>
          <cell r="AE17">
            <v>0</v>
          </cell>
          <cell r="AF17">
            <v>0</v>
          </cell>
          <cell r="AG17">
            <v>0</v>
          </cell>
          <cell r="AH17">
            <v>0</v>
          </cell>
          <cell r="AI17">
            <v>0</v>
          </cell>
          <cell r="AJ17">
            <v>4275000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1425000</v>
          </cell>
          <cell r="AY17">
            <v>4275000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4275000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4275000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1425000</v>
          </cell>
          <cell r="CP17">
            <v>4275000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4275000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4275000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1425000</v>
          </cell>
          <cell r="EG17">
            <v>4275000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4275000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4275000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4275000</v>
          </cell>
        </row>
        <row r="18">
          <cell r="A18">
            <v>4</v>
          </cell>
          <cell r="B18" t="str">
            <v>5 . 2 . 1 . 01 . 01</v>
          </cell>
          <cell r="C18" t="str">
            <v>Honorarium Panitia Pelaksana Kegiatan</v>
          </cell>
          <cell r="D18">
            <v>2100000</v>
          </cell>
          <cell r="E18">
            <v>700000</v>
          </cell>
          <cell r="F18">
            <v>700000</v>
          </cell>
          <cell r="G18">
            <v>700000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2100000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2100000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700000</v>
          </cell>
          <cell r="AY18">
            <v>2100000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2100000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2100000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700000</v>
          </cell>
          <cell r="CP18">
            <v>2100000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2100000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2100000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700000</v>
          </cell>
          <cell r="EG18">
            <v>2100000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2100000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2100000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2100000</v>
          </cell>
        </row>
        <row r="19">
          <cell r="A19">
            <v>5</v>
          </cell>
          <cell r="B19" t="str">
            <v>5 . 2 . 1 . 01 . 02</v>
          </cell>
          <cell r="C19" t="str">
            <v>Honorarium Tim Pengadaan Barang dan Jasa</v>
          </cell>
          <cell r="D19">
            <v>2175000</v>
          </cell>
          <cell r="E19">
            <v>725000</v>
          </cell>
          <cell r="F19">
            <v>725000</v>
          </cell>
          <cell r="G19">
            <v>725000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2175000</v>
          </cell>
          <cell r="W19">
            <v>0</v>
          </cell>
          <cell r="X19">
            <v>0</v>
          </cell>
          <cell r="Y19">
            <v>0</v>
          </cell>
          <cell r="Z19">
            <v>0</v>
          </cell>
          <cell r="AA19">
            <v>0</v>
          </cell>
          <cell r="AB19">
            <v>0</v>
          </cell>
          <cell r="AC19">
            <v>0</v>
          </cell>
          <cell r="AD19">
            <v>0</v>
          </cell>
          <cell r="AE19">
            <v>0</v>
          </cell>
          <cell r="AF19">
            <v>0</v>
          </cell>
          <cell r="AG19">
            <v>0</v>
          </cell>
          <cell r="AH19">
            <v>0</v>
          </cell>
          <cell r="AI19">
            <v>0</v>
          </cell>
          <cell r="AJ19">
            <v>2175000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725000</v>
          </cell>
          <cell r="AY19">
            <v>2175000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2175000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2175000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725000</v>
          </cell>
          <cell r="CP19">
            <v>2175000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2175000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2175000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725000</v>
          </cell>
          <cell r="EG19">
            <v>2175000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2175000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2175000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2175000</v>
          </cell>
        </row>
        <row r="20">
          <cell r="A20">
            <v>6</v>
          </cell>
          <cell r="B20" t="str">
            <v>5 . 2 . 1 . 02</v>
          </cell>
          <cell r="C20" t="str">
            <v>Honorarium Non PNS</v>
          </cell>
          <cell r="D20">
            <v>32400000</v>
          </cell>
          <cell r="E20">
            <v>8100000</v>
          </cell>
          <cell r="F20">
            <v>8100000</v>
          </cell>
          <cell r="G20">
            <v>8100000</v>
          </cell>
          <cell r="H20">
            <v>8100000</v>
          </cell>
          <cell r="I20">
            <v>0</v>
          </cell>
          <cell r="J20">
            <v>0</v>
          </cell>
          <cell r="K20">
            <v>0</v>
          </cell>
          <cell r="L20">
            <v>0</v>
          </cell>
          <cell r="M20">
            <v>0</v>
          </cell>
          <cell r="N20">
            <v>0</v>
          </cell>
          <cell r="O20">
            <v>0</v>
          </cell>
          <cell r="P20">
            <v>0</v>
          </cell>
          <cell r="Q20">
            <v>0</v>
          </cell>
          <cell r="R20">
            <v>0</v>
          </cell>
          <cell r="S20">
            <v>0</v>
          </cell>
          <cell r="T20">
            <v>0</v>
          </cell>
          <cell r="U20">
            <v>0</v>
          </cell>
          <cell r="V20">
            <v>32400000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32400000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8100000</v>
          </cell>
          <cell r="AY20">
            <v>32400000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32400000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32400000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8100000</v>
          </cell>
          <cell r="CP20">
            <v>32400000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32400000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32400000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8100000</v>
          </cell>
          <cell r="EG20">
            <v>32400000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32400000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32400000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8100000</v>
          </cell>
          <cell r="FX20">
            <v>32400000</v>
          </cell>
        </row>
        <row r="21">
          <cell r="A21">
            <v>7</v>
          </cell>
          <cell r="B21" t="str">
            <v>5 . 2 . 1 . 02 . 02</v>
          </cell>
          <cell r="C21" t="str">
            <v>Honorarium Pegawai Honorer/tidak tetap</v>
          </cell>
          <cell r="D21">
            <v>32400000</v>
          </cell>
          <cell r="E21">
            <v>8100000</v>
          </cell>
          <cell r="F21">
            <v>8100000</v>
          </cell>
          <cell r="G21">
            <v>8100000</v>
          </cell>
          <cell r="H21">
            <v>8100000</v>
          </cell>
          <cell r="I21">
            <v>0</v>
          </cell>
          <cell r="J21">
            <v>0</v>
          </cell>
          <cell r="K21">
            <v>0</v>
          </cell>
          <cell r="L21">
            <v>0</v>
          </cell>
          <cell r="M21">
            <v>0</v>
          </cell>
          <cell r="N21">
            <v>0</v>
          </cell>
          <cell r="O21">
            <v>0</v>
          </cell>
          <cell r="P21">
            <v>0</v>
          </cell>
          <cell r="Q21">
            <v>0</v>
          </cell>
          <cell r="R21">
            <v>0</v>
          </cell>
          <cell r="S21">
            <v>0</v>
          </cell>
          <cell r="T21">
            <v>0</v>
          </cell>
          <cell r="U21">
            <v>0</v>
          </cell>
          <cell r="V21">
            <v>32400000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32400000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8100000</v>
          </cell>
          <cell r="AY21">
            <v>32400000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32400000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32400000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8100000</v>
          </cell>
          <cell r="CP21">
            <v>32400000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32400000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32400000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8100000</v>
          </cell>
          <cell r="EG21">
            <v>32400000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32400000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32400000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8100000</v>
          </cell>
          <cell r="FX21">
            <v>32400000</v>
          </cell>
        </row>
        <row r="22">
          <cell r="A22">
            <v>8</v>
          </cell>
          <cell r="B22" t="str">
            <v>5 . 2 . 2</v>
          </cell>
          <cell r="C22" t="str">
            <v>Belanja Barang dan Jasa</v>
          </cell>
          <cell r="D22">
            <v>105000000</v>
          </cell>
          <cell r="E22">
            <v>21000000</v>
          </cell>
          <cell r="F22">
            <v>31500000</v>
          </cell>
          <cell r="G22">
            <v>31500000</v>
          </cell>
          <cell r="H22">
            <v>21000000</v>
          </cell>
          <cell r="I22">
            <v>0</v>
          </cell>
          <cell r="J22">
            <v>0</v>
          </cell>
          <cell r="K22">
            <v>0</v>
          </cell>
          <cell r="L22">
            <v>0</v>
          </cell>
          <cell r="M22">
            <v>0</v>
          </cell>
          <cell r="N22">
            <v>0</v>
          </cell>
          <cell r="O22">
            <v>0</v>
          </cell>
          <cell r="P22">
            <v>0</v>
          </cell>
          <cell r="Q22">
            <v>0</v>
          </cell>
          <cell r="R22">
            <v>0</v>
          </cell>
          <cell r="S22">
            <v>0</v>
          </cell>
          <cell r="T22">
            <v>0</v>
          </cell>
          <cell r="U22">
            <v>0</v>
          </cell>
          <cell r="V22">
            <v>105000000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105000000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21000000</v>
          </cell>
          <cell r="AY22">
            <v>105000000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105000000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105000000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31500000</v>
          </cell>
          <cell r="CP22">
            <v>105000000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105000000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105000000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31500000</v>
          </cell>
          <cell r="EG22">
            <v>105000000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105000000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105000000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21000000</v>
          </cell>
          <cell r="FX22">
            <v>105000000</v>
          </cell>
        </row>
        <row r="23">
          <cell r="A23">
            <v>9</v>
          </cell>
          <cell r="B23" t="str">
            <v>5 . 2 . 2 . 02</v>
          </cell>
          <cell r="C23" t="str">
            <v>Belanja Bahan/Material</v>
          </cell>
          <cell r="D23">
            <v>105000000</v>
          </cell>
          <cell r="E23">
            <v>21000000</v>
          </cell>
          <cell r="F23">
            <v>31500000</v>
          </cell>
          <cell r="G23">
            <v>31500000</v>
          </cell>
          <cell r="H23">
            <v>21000000</v>
          </cell>
          <cell r="I23">
            <v>0</v>
          </cell>
          <cell r="J23">
            <v>0</v>
          </cell>
          <cell r="K23">
            <v>0</v>
          </cell>
          <cell r="L23">
            <v>0</v>
          </cell>
          <cell r="M23">
            <v>0</v>
          </cell>
          <cell r="N23">
            <v>0</v>
          </cell>
          <cell r="O23">
            <v>0</v>
          </cell>
          <cell r="P23">
            <v>0</v>
          </cell>
          <cell r="Q23">
            <v>0</v>
          </cell>
          <cell r="R23">
            <v>0</v>
          </cell>
          <cell r="S23">
            <v>0</v>
          </cell>
          <cell r="T23">
            <v>0</v>
          </cell>
          <cell r="U23">
            <v>0</v>
          </cell>
          <cell r="V23">
            <v>105000000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105000000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21000000</v>
          </cell>
          <cell r="AY23">
            <v>105000000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105000000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105000000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31500000</v>
          </cell>
          <cell r="CP23">
            <v>105000000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105000000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105000000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31500000</v>
          </cell>
          <cell r="EG23">
            <v>105000000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105000000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105000000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21000000</v>
          </cell>
          <cell r="FX23">
            <v>105000000</v>
          </cell>
        </row>
        <row r="24">
          <cell r="A24">
            <v>10</v>
          </cell>
          <cell r="B24" t="str">
            <v>5 . 2 . 2 . 02 . 01</v>
          </cell>
          <cell r="C24" t="str">
            <v>Belanja bahan baku bangunan</v>
          </cell>
          <cell r="D24">
            <v>85000000</v>
          </cell>
          <cell r="E24">
            <v>17000000</v>
          </cell>
          <cell r="F24">
            <v>25500000</v>
          </cell>
          <cell r="G24">
            <v>25500000</v>
          </cell>
          <cell r="H24">
            <v>17000000</v>
          </cell>
          <cell r="I24">
            <v>0</v>
          </cell>
          <cell r="J24">
            <v>0</v>
          </cell>
          <cell r="K24">
            <v>0</v>
          </cell>
          <cell r="L24">
            <v>0</v>
          </cell>
          <cell r="M24">
            <v>0</v>
          </cell>
          <cell r="N24">
            <v>0</v>
          </cell>
          <cell r="O24">
            <v>0</v>
          </cell>
          <cell r="P24">
            <v>0</v>
          </cell>
          <cell r="Q24">
            <v>0</v>
          </cell>
          <cell r="R24">
            <v>0</v>
          </cell>
          <cell r="S24">
            <v>0</v>
          </cell>
          <cell r="T24">
            <v>0</v>
          </cell>
          <cell r="U24">
            <v>0</v>
          </cell>
          <cell r="V24">
            <v>85000000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85000000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17000000</v>
          </cell>
          <cell r="AY24">
            <v>85000000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85000000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85000000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25500000</v>
          </cell>
          <cell r="CP24">
            <v>85000000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85000000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85000000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25500000</v>
          </cell>
          <cell r="EG24">
            <v>85000000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85000000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85000000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17000000</v>
          </cell>
          <cell r="FX24">
            <v>85000000</v>
          </cell>
        </row>
        <row r="25">
          <cell r="A25">
            <v>11</v>
          </cell>
          <cell r="B25" t="str">
            <v>5 . 2 . 2 . 02 . 04</v>
          </cell>
          <cell r="C25" t="str">
            <v>Belanja bahan obat-obatan</v>
          </cell>
          <cell r="D25">
            <v>20000000</v>
          </cell>
          <cell r="E25">
            <v>4000000</v>
          </cell>
          <cell r="F25">
            <v>6000000</v>
          </cell>
          <cell r="G25">
            <v>6000000</v>
          </cell>
          <cell r="H25">
            <v>4000000</v>
          </cell>
          <cell r="I25">
            <v>0</v>
          </cell>
          <cell r="J25">
            <v>0</v>
          </cell>
          <cell r="K25">
            <v>0</v>
          </cell>
          <cell r="L25">
            <v>0</v>
          </cell>
          <cell r="M25">
            <v>0</v>
          </cell>
          <cell r="N25">
            <v>0</v>
          </cell>
          <cell r="O25">
            <v>0</v>
          </cell>
          <cell r="P25">
            <v>0</v>
          </cell>
          <cell r="Q25">
            <v>0</v>
          </cell>
          <cell r="R25">
            <v>0</v>
          </cell>
          <cell r="S25">
            <v>0</v>
          </cell>
          <cell r="T25">
            <v>0</v>
          </cell>
          <cell r="U25">
            <v>0</v>
          </cell>
          <cell r="V25">
            <v>20000000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20000000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4000000</v>
          </cell>
          <cell r="AY25">
            <v>20000000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20000000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20000000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6000000</v>
          </cell>
          <cell r="CP25">
            <v>20000000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20000000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20000000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6000000</v>
          </cell>
          <cell r="EG25">
            <v>20000000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20000000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20000000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4000000</v>
          </cell>
          <cell r="FX25">
            <v>20000000</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1.20 . 1.20.03 . 02 . 22</v>
          </cell>
          <cell r="C15" t="str">
            <v>Pemeliharaan rutin/berkala gedung kantor</v>
          </cell>
          <cell r="D15">
            <v>239975000</v>
          </cell>
          <cell r="E15">
            <v>66125000</v>
          </cell>
          <cell r="F15">
            <v>71125000</v>
          </cell>
          <cell r="G15">
            <v>54225000</v>
          </cell>
          <cell r="H15">
            <v>48500000</v>
          </cell>
          <cell r="I15">
            <v>0</v>
          </cell>
          <cell r="J15">
            <v>0</v>
          </cell>
          <cell r="K15">
            <v>0</v>
          </cell>
          <cell r="L15">
            <v>0</v>
          </cell>
          <cell r="M15">
            <v>0</v>
          </cell>
          <cell r="N15">
            <v>0</v>
          </cell>
          <cell r="O15">
            <v>0</v>
          </cell>
          <cell r="P15">
            <v>0</v>
          </cell>
          <cell r="Q15">
            <v>0</v>
          </cell>
          <cell r="R15">
            <v>0</v>
          </cell>
          <cell r="S15">
            <v>0</v>
          </cell>
          <cell r="T15">
            <v>0</v>
          </cell>
          <cell r="U15">
            <v>0</v>
          </cell>
          <cell r="V15">
            <v>239975000</v>
          </cell>
          <cell r="W15">
            <v>0</v>
          </cell>
          <cell r="X15">
            <v>0</v>
          </cell>
          <cell r="Y15">
            <v>0</v>
          </cell>
          <cell r="Z15">
            <v>0</v>
          </cell>
          <cell r="AA15">
            <v>0</v>
          </cell>
          <cell r="AB15">
            <v>0</v>
          </cell>
          <cell r="AC15">
            <v>0</v>
          </cell>
          <cell r="AD15">
            <v>0</v>
          </cell>
          <cell r="AE15">
            <v>0</v>
          </cell>
          <cell r="AF15">
            <v>0</v>
          </cell>
          <cell r="AG15">
            <v>0</v>
          </cell>
          <cell r="AH15">
            <v>0</v>
          </cell>
          <cell r="AI15">
            <v>0</v>
          </cell>
          <cell r="AJ15">
            <v>239975000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66125000</v>
          </cell>
          <cell r="AY15">
            <v>239975000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239975000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239975000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71125000</v>
          </cell>
          <cell r="CP15">
            <v>239975000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239975000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239975000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54225000</v>
          </cell>
          <cell r="EG15">
            <v>239975000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239975000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239975000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48500000</v>
          </cell>
          <cell r="FX15">
            <v>239975000</v>
          </cell>
        </row>
        <row r="16">
          <cell r="A16">
            <v>2</v>
          </cell>
          <cell r="B16" t="str">
            <v>5 . 2 . 1</v>
          </cell>
          <cell r="C16" t="str">
            <v>Belanja Pegawai</v>
          </cell>
          <cell r="D16">
            <v>68975000</v>
          </cell>
          <cell r="E16">
            <v>16125000</v>
          </cell>
          <cell r="F16">
            <v>21125000</v>
          </cell>
          <cell r="G16">
            <v>18725000</v>
          </cell>
          <cell r="H16">
            <v>13000000</v>
          </cell>
          <cell r="I16">
            <v>0</v>
          </cell>
          <cell r="J16">
            <v>0</v>
          </cell>
          <cell r="K16">
            <v>0</v>
          </cell>
          <cell r="L16">
            <v>0</v>
          </cell>
          <cell r="M16">
            <v>0</v>
          </cell>
          <cell r="N16">
            <v>0</v>
          </cell>
          <cell r="O16">
            <v>0</v>
          </cell>
          <cell r="P16">
            <v>0</v>
          </cell>
          <cell r="Q16">
            <v>0</v>
          </cell>
          <cell r="R16">
            <v>0</v>
          </cell>
          <cell r="S16">
            <v>0</v>
          </cell>
          <cell r="T16">
            <v>0</v>
          </cell>
          <cell r="U16">
            <v>0</v>
          </cell>
          <cell r="V16">
            <v>68975000</v>
          </cell>
          <cell r="W16">
            <v>0</v>
          </cell>
          <cell r="X16">
            <v>0</v>
          </cell>
          <cell r="Y16">
            <v>0</v>
          </cell>
          <cell r="Z16">
            <v>0</v>
          </cell>
          <cell r="AA16">
            <v>0</v>
          </cell>
          <cell r="AB16">
            <v>0</v>
          </cell>
          <cell r="AC16">
            <v>0</v>
          </cell>
          <cell r="AD16">
            <v>0</v>
          </cell>
          <cell r="AE16">
            <v>0</v>
          </cell>
          <cell r="AF16">
            <v>0</v>
          </cell>
          <cell r="AG16">
            <v>0</v>
          </cell>
          <cell r="AH16">
            <v>0</v>
          </cell>
          <cell r="AI16">
            <v>0</v>
          </cell>
          <cell r="AJ16">
            <v>68975000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16125000</v>
          </cell>
          <cell r="AY16">
            <v>68975000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68975000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68975000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21125000</v>
          </cell>
          <cell r="CP16">
            <v>68975000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68975000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68975000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18725000</v>
          </cell>
          <cell r="EG16">
            <v>68975000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68975000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68975000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13000000</v>
          </cell>
          <cell r="FX16">
            <v>68975000</v>
          </cell>
        </row>
        <row r="17">
          <cell r="A17">
            <v>3</v>
          </cell>
          <cell r="B17" t="str">
            <v>5 . 2 . 1 . 01</v>
          </cell>
          <cell r="C17" t="str">
            <v>Honorarium PNS</v>
          </cell>
          <cell r="D17">
            <v>68975000</v>
          </cell>
          <cell r="E17">
            <v>16125000</v>
          </cell>
          <cell r="F17">
            <v>21125000</v>
          </cell>
          <cell r="G17">
            <v>18725000</v>
          </cell>
          <cell r="H17">
            <v>13000000</v>
          </cell>
          <cell r="I17">
            <v>0</v>
          </cell>
          <cell r="J17">
            <v>0</v>
          </cell>
          <cell r="K17">
            <v>0</v>
          </cell>
          <cell r="L17">
            <v>0</v>
          </cell>
          <cell r="M17">
            <v>0</v>
          </cell>
          <cell r="N17">
            <v>0</v>
          </cell>
          <cell r="O17">
            <v>0</v>
          </cell>
          <cell r="P17">
            <v>0</v>
          </cell>
          <cell r="Q17">
            <v>0</v>
          </cell>
          <cell r="R17">
            <v>0</v>
          </cell>
          <cell r="S17">
            <v>0</v>
          </cell>
          <cell r="T17">
            <v>0</v>
          </cell>
          <cell r="U17">
            <v>0</v>
          </cell>
          <cell r="V17">
            <v>68975000</v>
          </cell>
          <cell r="W17">
            <v>0</v>
          </cell>
          <cell r="X17">
            <v>0</v>
          </cell>
          <cell r="Y17">
            <v>0</v>
          </cell>
          <cell r="Z17">
            <v>0</v>
          </cell>
          <cell r="AA17">
            <v>0</v>
          </cell>
          <cell r="AB17">
            <v>0</v>
          </cell>
          <cell r="AC17">
            <v>0</v>
          </cell>
          <cell r="AD17">
            <v>0</v>
          </cell>
          <cell r="AE17">
            <v>0</v>
          </cell>
          <cell r="AF17">
            <v>0</v>
          </cell>
          <cell r="AG17">
            <v>0</v>
          </cell>
          <cell r="AH17">
            <v>0</v>
          </cell>
          <cell r="AI17">
            <v>0</v>
          </cell>
          <cell r="AJ17">
            <v>68975000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16125000</v>
          </cell>
          <cell r="AY17">
            <v>68975000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68975000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68975000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21125000</v>
          </cell>
          <cell r="CP17">
            <v>68975000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68975000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68975000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18725000</v>
          </cell>
          <cell r="EG17">
            <v>68975000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68975000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68975000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13000000</v>
          </cell>
          <cell r="FX17">
            <v>68975000</v>
          </cell>
        </row>
        <row r="18">
          <cell r="A18">
            <v>4</v>
          </cell>
          <cell r="B18" t="str">
            <v>5 . 2 . 1 . 01 . 01</v>
          </cell>
          <cell r="C18" t="str">
            <v>Honorarium Panitia Pelaksana Kegiatan</v>
          </cell>
          <cell r="D18">
            <v>4800000</v>
          </cell>
          <cell r="E18">
            <v>2400000</v>
          </cell>
          <cell r="F18">
            <v>2400000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2400000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2400000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4800000</v>
          </cell>
        </row>
        <row r="19">
          <cell r="A19">
            <v>5</v>
          </cell>
          <cell r="B19" t="str">
            <v>5 . 2 . 1 . 01 . 02</v>
          </cell>
          <cell r="C19" t="str">
            <v>Honorarium Tim Pengadaan Barang dan Jasa</v>
          </cell>
          <cell r="D19">
            <v>2175000</v>
          </cell>
          <cell r="E19">
            <v>725000</v>
          </cell>
          <cell r="F19">
            <v>725000</v>
          </cell>
          <cell r="G19">
            <v>725000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2175000</v>
          </cell>
          <cell r="W19">
            <v>0</v>
          </cell>
          <cell r="X19">
            <v>0</v>
          </cell>
          <cell r="Y19">
            <v>0</v>
          </cell>
          <cell r="Z19">
            <v>0</v>
          </cell>
          <cell r="AA19">
            <v>0</v>
          </cell>
          <cell r="AB19">
            <v>0</v>
          </cell>
          <cell r="AC19">
            <v>0</v>
          </cell>
          <cell r="AD19">
            <v>0</v>
          </cell>
          <cell r="AE19">
            <v>0</v>
          </cell>
          <cell r="AF19">
            <v>0</v>
          </cell>
          <cell r="AG19">
            <v>0</v>
          </cell>
          <cell r="AH19">
            <v>0</v>
          </cell>
          <cell r="AI19">
            <v>0</v>
          </cell>
          <cell r="AJ19">
            <v>2175000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725000</v>
          </cell>
          <cell r="AY19">
            <v>2175000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2175000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2175000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725000</v>
          </cell>
          <cell r="CP19">
            <v>2175000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2175000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2175000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725000</v>
          </cell>
          <cell r="EG19">
            <v>2175000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2175000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2175000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2175000</v>
          </cell>
        </row>
        <row r="20">
          <cell r="A20">
            <v>6</v>
          </cell>
          <cell r="B20" t="str">
            <v>5 . 2 . 1 . 01 . 06</v>
          </cell>
          <cell r="C20" t="str">
            <v>Honorarium/upah Harian</v>
          </cell>
          <cell r="D20">
            <v>62000000</v>
          </cell>
          <cell r="E20">
            <v>13000000</v>
          </cell>
          <cell r="F20">
            <v>18000000</v>
          </cell>
          <cell r="G20">
            <v>18000000</v>
          </cell>
          <cell r="H20">
            <v>13000000</v>
          </cell>
          <cell r="I20">
            <v>0</v>
          </cell>
          <cell r="J20">
            <v>0</v>
          </cell>
          <cell r="K20">
            <v>0</v>
          </cell>
          <cell r="L20">
            <v>0</v>
          </cell>
          <cell r="M20">
            <v>0</v>
          </cell>
          <cell r="N20">
            <v>0</v>
          </cell>
          <cell r="O20">
            <v>0</v>
          </cell>
          <cell r="P20">
            <v>0</v>
          </cell>
          <cell r="Q20">
            <v>0</v>
          </cell>
          <cell r="R20">
            <v>0</v>
          </cell>
          <cell r="S20">
            <v>0</v>
          </cell>
          <cell r="T20">
            <v>0</v>
          </cell>
          <cell r="U20">
            <v>0</v>
          </cell>
          <cell r="V20">
            <v>62000000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62000000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13000000</v>
          </cell>
          <cell r="AY20">
            <v>62000000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62000000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62000000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18000000</v>
          </cell>
          <cell r="CP20">
            <v>62000000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62000000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62000000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18000000</v>
          </cell>
          <cell r="EG20">
            <v>62000000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62000000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62000000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13000000</v>
          </cell>
          <cell r="FX20">
            <v>62000000</v>
          </cell>
        </row>
        <row r="21">
          <cell r="A21">
            <v>7</v>
          </cell>
          <cell r="B21" t="str">
            <v>5 . 2 . 2</v>
          </cell>
          <cell r="C21" t="str">
            <v>Belanja Barang dan Jasa</v>
          </cell>
          <cell r="D21">
            <v>171000000</v>
          </cell>
          <cell r="E21">
            <v>50000000</v>
          </cell>
          <cell r="F21">
            <v>50000000</v>
          </cell>
          <cell r="G21">
            <v>35500000</v>
          </cell>
          <cell r="H21">
            <v>35500000</v>
          </cell>
          <cell r="I21">
            <v>0</v>
          </cell>
          <cell r="J21">
            <v>0</v>
          </cell>
          <cell r="K21">
            <v>0</v>
          </cell>
          <cell r="L21">
            <v>0</v>
          </cell>
          <cell r="M21">
            <v>0</v>
          </cell>
          <cell r="N21">
            <v>0</v>
          </cell>
          <cell r="O21">
            <v>0</v>
          </cell>
          <cell r="P21">
            <v>0</v>
          </cell>
          <cell r="Q21">
            <v>0</v>
          </cell>
          <cell r="R21">
            <v>0</v>
          </cell>
          <cell r="S21">
            <v>0</v>
          </cell>
          <cell r="T21">
            <v>0</v>
          </cell>
          <cell r="U21">
            <v>0</v>
          </cell>
          <cell r="V21">
            <v>171000000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171000000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50000000</v>
          </cell>
          <cell r="AY21">
            <v>171000000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171000000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171000000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50000000</v>
          </cell>
          <cell r="CP21">
            <v>171000000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171000000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171000000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35500000</v>
          </cell>
          <cell r="EG21">
            <v>171000000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171000000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171000000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35500000</v>
          </cell>
          <cell r="FX21">
            <v>171000000</v>
          </cell>
        </row>
        <row r="22">
          <cell r="A22">
            <v>8</v>
          </cell>
          <cell r="B22" t="str">
            <v>5 . 2 . 2 . 01</v>
          </cell>
          <cell r="C22" t="str">
            <v>Belanja Bahan Pakai Habis Kantor</v>
          </cell>
          <cell r="D22">
            <v>300000</v>
          </cell>
          <cell r="E22">
            <v>150000</v>
          </cell>
          <cell r="F22">
            <v>150000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300000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300000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150000</v>
          </cell>
          <cell r="AY22">
            <v>300000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150000</v>
          </cell>
          <cell r="CP22">
            <v>300000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300000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300000</v>
          </cell>
        </row>
        <row r="23">
          <cell r="A23">
            <v>9</v>
          </cell>
          <cell r="B23" t="str">
            <v>5 . 2 . 2 . 01 . 01</v>
          </cell>
          <cell r="C23" t="str">
            <v>Belanja alat tulis kantor</v>
          </cell>
          <cell r="D23">
            <v>300000</v>
          </cell>
          <cell r="E23">
            <v>150000</v>
          </cell>
          <cell r="F23">
            <v>150000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300000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150000</v>
          </cell>
          <cell r="AY23">
            <v>300000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300000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300000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150000</v>
          </cell>
          <cell r="CP23">
            <v>300000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300000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300000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300000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300000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300000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300000</v>
          </cell>
        </row>
        <row r="24">
          <cell r="A24">
            <v>10</v>
          </cell>
          <cell r="B24" t="str">
            <v>5 . 2 . 2 . 02</v>
          </cell>
          <cell r="C24" t="str">
            <v>Belanja Bahan/Material</v>
          </cell>
          <cell r="D24">
            <v>170700000</v>
          </cell>
          <cell r="E24">
            <v>49850000</v>
          </cell>
          <cell r="F24">
            <v>49850000</v>
          </cell>
          <cell r="G24">
            <v>35500000</v>
          </cell>
          <cell r="H24">
            <v>35500000</v>
          </cell>
          <cell r="I24">
            <v>0</v>
          </cell>
          <cell r="J24">
            <v>0</v>
          </cell>
          <cell r="K24">
            <v>0</v>
          </cell>
          <cell r="L24">
            <v>0</v>
          </cell>
          <cell r="M24">
            <v>0</v>
          </cell>
          <cell r="N24">
            <v>0</v>
          </cell>
          <cell r="O24">
            <v>0</v>
          </cell>
          <cell r="P24">
            <v>0</v>
          </cell>
          <cell r="Q24">
            <v>0</v>
          </cell>
          <cell r="R24">
            <v>0</v>
          </cell>
          <cell r="S24">
            <v>0</v>
          </cell>
          <cell r="T24">
            <v>0</v>
          </cell>
          <cell r="U24">
            <v>0</v>
          </cell>
          <cell r="V24">
            <v>170700000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170700000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49850000</v>
          </cell>
          <cell r="AY24">
            <v>170700000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170700000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170700000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49850000</v>
          </cell>
          <cell r="CP24">
            <v>170700000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170700000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170700000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35500000</v>
          </cell>
          <cell r="EG24">
            <v>170700000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170700000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170700000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35500000</v>
          </cell>
          <cell r="FX24">
            <v>170700000</v>
          </cell>
        </row>
        <row r="25">
          <cell r="A25">
            <v>11</v>
          </cell>
          <cell r="B25" t="str">
            <v>5 . 2 . 2 . 02 . 01</v>
          </cell>
          <cell r="C25" t="str">
            <v>Belanja bahan baku bangunan</v>
          </cell>
          <cell r="D25">
            <v>128000000</v>
          </cell>
          <cell r="E25">
            <v>32000000</v>
          </cell>
          <cell r="F25">
            <v>32000000</v>
          </cell>
          <cell r="G25">
            <v>32000000</v>
          </cell>
          <cell r="H25">
            <v>32000000</v>
          </cell>
          <cell r="I25">
            <v>0</v>
          </cell>
          <cell r="J25">
            <v>0</v>
          </cell>
          <cell r="K25">
            <v>0</v>
          </cell>
          <cell r="L25">
            <v>0</v>
          </cell>
          <cell r="M25">
            <v>0</v>
          </cell>
          <cell r="N25">
            <v>0</v>
          </cell>
          <cell r="O25">
            <v>0</v>
          </cell>
          <cell r="P25">
            <v>0</v>
          </cell>
          <cell r="Q25">
            <v>0</v>
          </cell>
          <cell r="R25">
            <v>0</v>
          </cell>
          <cell r="S25">
            <v>0</v>
          </cell>
          <cell r="T25">
            <v>0</v>
          </cell>
          <cell r="U25">
            <v>0</v>
          </cell>
          <cell r="V25">
            <v>128000000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128000000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32000000</v>
          </cell>
          <cell r="AY25">
            <v>128000000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128000000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128000000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32000000</v>
          </cell>
          <cell r="CP25">
            <v>128000000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128000000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128000000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32000000</v>
          </cell>
          <cell r="EG25">
            <v>128000000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128000000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128000000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32000000</v>
          </cell>
          <cell r="FX25">
            <v>128000000</v>
          </cell>
        </row>
        <row r="26">
          <cell r="A26">
            <v>12</v>
          </cell>
          <cell r="B26" t="str">
            <v>5 . 2 . 2 . 02 . 02</v>
          </cell>
          <cell r="C26" t="str">
            <v>Belanja bahan/bibit tanaman</v>
          </cell>
          <cell r="D26">
            <v>28700000</v>
          </cell>
          <cell r="E26">
            <v>14350000</v>
          </cell>
          <cell r="F26">
            <v>14350000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28700000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28700000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14350000</v>
          </cell>
          <cell r="AY26">
            <v>28700000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28700000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28700000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14350000</v>
          </cell>
          <cell r="CP26">
            <v>28700000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28700000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28700000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28700000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28700000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28700000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28700000</v>
          </cell>
        </row>
        <row r="27">
          <cell r="A27">
            <v>13</v>
          </cell>
          <cell r="B27" t="str">
            <v>5 . 2 . 2 . 02 . 04</v>
          </cell>
          <cell r="C27" t="str">
            <v>Belanja bahan obat-obatan</v>
          </cell>
          <cell r="D27">
            <v>14000000</v>
          </cell>
          <cell r="E27">
            <v>3500000</v>
          </cell>
          <cell r="F27">
            <v>3500000</v>
          </cell>
          <cell r="G27">
            <v>3500000</v>
          </cell>
          <cell r="H27">
            <v>3500000</v>
          </cell>
          <cell r="I27">
            <v>0</v>
          </cell>
          <cell r="J27">
            <v>0</v>
          </cell>
          <cell r="K27">
            <v>0</v>
          </cell>
          <cell r="L27">
            <v>0</v>
          </cell>
          <cell r="M27">
            <v>0</v>
          </cell>
          <cell r="N27">
            <v>0</v>
          </cell>
          <cell r="O27">
            <v>0</v>
          </cell>
          <cell r="P27">
            <v>0</v>
          </cell>
          <cell r="Q27">
            <v>0</v>
          </cell>
          <cell r="R27">
            <v>0</v>
          </cell>
          <cell r="S27">
            <v>0</v>
          </cell>
          <cell r="T27">
            <v>0</v>
          </cell>
          <cell r="U27">
            <v>0</v>
          </cell>
          <cell r="V27">
            <v>14000000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14000000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3500000</v>
          </cell>
          <cell r="AY27">
            <v>14000000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14000000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14000000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3500000</v>
          </cell>
          <cell r="CP27">
            <v>14000000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14000000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14000000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3500000</v>
          </cell>
          <cell r="EG27">
            <v>14000000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14000000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14000000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3500000</v>
          </cell>
          <cell r="FX27">
            <v>14000000</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1.20 . 1.20.03 . 02 . 24</v>
          </cell>
          <cell r="C15" t="str">
            <v>Pemeliharaan rutin/berkala kendaraan dinas/operasional</v>
          </cell>
          <cell r="D15">
            <v>345900000</v>
          </cell>
          <cell r="E15">
            <v>70100000</v>
          </cell>
          <cell r="F15">
            <v>124000000</v>
          </cell>
          <cell r="G15">
            <v>78850000</v>
          </cell>
          <cell r="H15">
            <v>72950000</v>
          </cell>
          <cell r="I15">
            <v>0</v>
          </cell>
          <cell r="J15">
            <v>0</v>
          </cell>
          <cell r="K15">
            <v>0</v>
          </cell>
          <cell r="L15">
            <v>0</v>
          </cell>
          <cell r="M15">
            <v>0</v>
          </cell>
          <cell r="N15">
            <v>0</v>
          </cell>
          <cell r="O15">
            <v>0</v>
          </cell>
          <cell r="P15">
            <v>0</v>
          </cell>
          <cell r="Q15">
            <v>0</v>
          </cell>
          <cell r="R15">
            <v>0</v>
          </cell>
          <cell r="S15">
            <v>0</v>
          </cell>
          <cell r="T15">
            <v>0</v>
          </cell>
          <cell r="U15">
            <v>0</v>
          </cell>
          <cell r="V15">
            <v>345900000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345900000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70100000</v>
          </cell>
          <cell r="AY15">
            <v>345900000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345900000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345900000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124000000</v>
          </cell>
          <cell r="CP15">
            <v>345900000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345900000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345900000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78850000</v>
          </cell>
          <cell r="EG15">
            <v>345900000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345900000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345900000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72950000</v>
          </cell>
          <cell r="FX15">
            <v>345900000</v>
          </cell>
        </row>
        <row r="16">
          <cell r="A16">
            <v>2</v>
          </cell>
          <cell r="B16" t="str">
            <v>5 . 2 . 1</v>
          </cell>
          <cell r="C16" t="str">
            <v>Belanja Pegawai</v>
          </cell>
          <cell r="D16">
            <v>3900000</v>
          </cell>
          <cell r="E16">
            <v>650000</v>
          </cell>
          <cell r="F16">
            <v>1300000</v>
          </cell>
          <cell r="G16">
            <v>650000</v>
          </cell>
          <cell r="H16">
            <v>1300000</v>
          </cell>
          <cell r="I16">
            <v>0</v>
          </cell>
          <cell r="J16">
            <v>0</v>
          </cell>
          <cell r="K16">
            <v>0</v>
          </cell>
          <cell r="L16">
            <v>0</v>
          </cell>
          <cell r="M16">
            <v>0</v>
          </cell>
          <cell r="N16">
            <v>0</v>
          </cell>
          <cell r="O16">
            <v>0</v>
          </cell>
          <cell r="P16">
            <v>0</v>
          </cell>
          <cell r="Q16">
            <v>0</v>
          </cell>
          <cell r="R16">
            <v>0</v>
          </cell>
          <cell r="S16">
            <v>0</v>
          </cell>
          <cell r="T16">
            <v>0</v>
          </cell>
          <cell r="U16">
            <v>0</v>
          </cell>
          <cell r="V16">
            <v>3900000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3900000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650000</v>
          </cell>
          <cell r="AY16">
            <v>3900000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3900000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3900000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1300000</v>
          </cell>
          <cell r="CP16">
            <v>3900000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3900000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3900000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650000</v>
          </cell>
          <cell r="EG16">
            <v>3900000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3900000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3900000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1300000</v>
          </cell>
          <cell r="FX16">
            <v>3900000</v>
          </cell>
        </row>
        <row r="17">
          <cell r="A17">
            <v>3</v>
          </cell>
          <cell r="B17" t="str">
            <v>5 . 2 . 1 . 01</v>
          </cell>
          <cell r="C17" t="str">
            <v>Honorarium PNS</v>
          </cell>
          <cell r="D17">
            <v>3900000</v>
          </cell>
          <cell r="E17">
            <v>650000</v>
          </cell>
          <cell r="F17">
            <v>1300000</v>
          </cell>
          <cell r="G17">
            <v>650000</v>
          </cell>
          <cell r="H17">
            <v>1300000</v>
          </cell>
          <cell r="I17">
            <v>0</v>
          </cell>
          <cell r="J17">
            <v>0</v>
          </cell>
          <cell r="K17">
            <v>0</v>
          </cell>
          <cell r="L17">
            <v>0</v>
          </cell>
          <cell r="M17">
            <v>0</v>
          </cell>
          <cell r="N17">
            <v>0</v>
          </cell>
          <cell r="O17">
            <v>0</v>
          </cell>
          <cell r="P17">
            <v>0</v>
          </cell>
          <cell r="Q17">
            <v>0</v>
          </cell>
          <cell r="R17">
            <v>0</v>
          </cell>
          <cell r="S17">
            <v>0</v>
          </cell>
          <cell r="T17">
            <v>0</v>
          </cell>
          <cell r="U17">
            <v>0</v>
          </cell>
          <cell r="V17">
            <v>3900000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3900000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650000</v>
          </cell>
          <cell r="AY17">
            <v>3900000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3900000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3900000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1300000</v>
          </cell>
          <cell r="CP17">
            <v>3900000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3900000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3900000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650000</v>
          </cell>
          <cell r="EG17">
            <v>3900000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3900000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3900000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1300000</v>
          </cell>
          <cell r="FX17">
            <v>3900000</v>
          </cell>
        </row>
        <row r="18">
          <cell r="A18">
            <v>4</v>
          </cell>
          <cell r="B18" t="str">
            <v>5 . 2 . 1 . 01 . 01</v>
          </cell>
          <cell r="C18" t="str">
            <v>Honorarium Panitia Pelaksana Kegiatan</v>
          </cell>
          <cell r="D18">
            <v>3900000</v>
          </cell>
          <cell r="E18">
            <v>650000</v>
          </cell>
          <cell r="F18">
            <v>1300000</v>
          </cell>
          <cell r="G18">
            <v>650000</v>
          </cell>
          <cell r="H18">
            <v>1300000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650000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1300000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650000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1300000</v>
          </cell>
          <cell r="FX18">
            <v>3900000</v>
          </cell>
        </row>
        <row r="19">
          <cell r="A19">
            <v>5</v>
          </cell>
          <cell r="B19" t="str">
            <v>5 . 2 . 2</v>
          </cell>
          <cell r="C19" t="str">
            <v>Belanja Barang dan Jasa</v>
          </cell>
          <cell r="D19">
            <v>342000000</v>
          </cell>
          <cell r="E19">
            <v>69450000</v>
          </cell>
          <cell r="F19">
            <v>122700000</v>
          </cell>
          <cell r="G19">
            <v>78200000</v>
          </cell>
          <cell r="H19">
            <v>71650000</v>
          </cell>
          <cell r="I19">
            <v>0</v>
          </cell>
          <cell r="J19">
            <v>0</v>
          </cell>
          <cell r="K19">
            <v>0</v>
          </cell>
          <cell r="L19">
            <v>0</v>
          </cell>
          <cell r="M19">
            <v>0</v>
          </cell>
          <cell r="N19">
            <v>0</v>
          </cell>
          <cell r="O19">
            <v>0</v>
          </cell>
          <cell r="P19">
            <v>0</v>
          </cell>
          <cell r="Q19">
            <v>0</v>
          </cell>
          <cell r="R19">
            <v>0</v>
          </cell>
          <cell r="S19">
            <v>0</v>
          </cell>
          <cell r="T19">
            <v>0</v>
          </cell>
          <cell r="U19">
            <v>0</v>
          </cell>
          <cell r="V19">
            <v>342000000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342000000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69450000</v>
          </cell>
          <cell r="AY19">
            <v>342000000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342000000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342000000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122700000</v>
          </cell>
          <cell r="CP19">
            <v>342000000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342000000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342000000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78200000</v>
          </cell>
          <cell r="EG19">
            <v>342000000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342000000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342000000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71650000</v>
          </cell>
          <cell r="FX19">
            <v>342000000</v>
          </cell>
        </row>
        <row r="20">
          <cell r="A20">
            <v>6</v>
          </cell>
          <cell r="B20" t="str">
            <v>5 . 2 . 2 . 04</v>
          </cell>
          <cell r="C20" t="str">
            <v>Belanja Premi Asuransi</v>
          </cell>
          <cell r="D20">
            <v>12000000</v>
          </cell>
          <cell r="E20">
            <v>0</v>
          </cell>
          <cell r="F20">
            <v>45000000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12000000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12000000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12000000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12000000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12000000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45000000</v>
          </cell>
          <cell r="CP20">
            <v>12000000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12000000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12000000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12000000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12000000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12000000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12000000</v>
          </cell>
        </row>
        <row r="21">
          <cell r="A21">
            <v>7</v>
          </cell>
          <cell r="B21" t="str">
            <v>5 . 2 . 2 . 04 . 02</v>
          </cell>
          <cell r="C21" t="str">
            <v>Belanja Premi Asuransi Barang Milik Daerah</v>
          </cell>
          <cell r="D21">
            <v>12000000</v>
          </cell>
          <cell r="E21">
            <v>0</v>
          </cell>
          <cell r="F21">
            <v>45000000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12000000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12000000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12000000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12000000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12000000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45000000</v>
          </cell>
          <cell r="CP21">
            <v>12000000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12000000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12000000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12000000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12000000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12000000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12000000</v>
          </cell>
        </row>
        <row r="22">
          <cell r="A22">
            <v>8</v>
          </cell>
          <cell r="B22" t="str">
            <v>5 . 2 . 2 . 05</v>
          </cell>
          <cell r="C22" t="str">
            <v>Belanja Perawatan Kendaraan Bermotor</v>
          </cell>
          <cell r="D22">
            <v>330000000</v>
          </cell>
          <cell r="E22">
            <v>69450000</v>
          </cell>
          <cell r="F22">
            <v>77700000</v>
          </cell>
          <cell r="G22">
            <v>78200000</v>
          </cell>
          <cell r="H22">
            <v>71650000</v>
          </cell>
          <cell r="I22">
            <v>0</v>
          </cell>
          <cell r="J22">
            <v>0</v>
          </cell>
          <cell r="K22">
            <v>0</v>
          </cell>
          <cell r="L22">
            <v>0</v>
          </cell>
          <cell r="M22">
            <v>0</v>
          </cell>
          <cell r="N22">
            <v>0</v>
          </cell>
          <cell r="O22">
            <v>0</v>
          </cell>
          <cell r="P22">
            <v>0</v>
          </cell>
          <cell r="Q22">
            <v>0</v>
          </cell>
          <cell r="R22">
            <v>0</v>
          </cell>
          <cell r="S22">
            <v>0</v>
          </cell>
          <cell r="T22">
            <v>0</v>
          </cell>
          <cell r="U22">
            <v>0</v>
          </cell>
          <cell r="V22">
            <v>330000000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330000000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69450000</v>
          </cell>
          <cell r="AY22">
            <v>330000000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330000000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330000000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77700000</v>
          </cell>
          <cell r="CP22">
            <v>330000000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330000000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330000000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78200000</v>
          </cell>
          <cell r="EG22">
            <v>330000000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330000000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330000000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71650000</v>
          </cell>
          <cell r="FX22">
            <v>330000000</v>
          </cell>
        </row>
        <row r="23">
          <cell r="A23">
            <v>9</v>
          </cell>
          <cell r="B23" t="str">
            <v>5 . 2 . 2 . 05 . 01</v>
          </cell>
          <cell r="C23" t="str">
            <v>Belanja Jasa Service</v>
          </cell>
          <cell r="D23">
            <v>115000000</v>
          </cell>
          <cell r="E23">
            <v>28500000</v>
          </cell>
          <cell r="F23">
            <v>28500000</v>
          </cell>
          <cell r="G23">
            <v>29000000</v>
          </cell>
          <cell r="H23">
            <v>29000000</v>
          </cell>
          <cell r="I23">
            <v>0</v>
          </cell>
          <cell r="J23">
            <v>0</v>
          </cell>
          <cell r="K23">
            <v>0</v>
          </cell>
          <cell r="L23">
            <v>0</v>
          </cell>
          <cell r="M23">
            <v>0</v>
          </cell>
          <cell r="N23">
            <v>0</v>
          </cell>
          <cell r="O23">
            <v>0</v>
          </cell>
          <cell r="P23">
            <v>0</v>
          </cell>
          <cell r="Q23">
            <v>0</v>
          </cell>
          <cell r="R23">
            <v>0</v>
          </cell>
          <cell r="S23">
            <v>0</v>
          </cell>
          <cell r="T23">
            <v>0</v>
          </cell>
          <cell r="U23">
            <v>0</v>
          </cell>
          <cell r="V23">
            <v>115000000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115000000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28500000</v>
          </cell>
          <cell r="AY23">
            <v>115000000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115000000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115000000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28500000</v>
          </cell>
          <cell r="CP23">
            <v>115000000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115000000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115000000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29000000</v>
          </cell>
          <cell r="EG23">
            <v>115000000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115000000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115000000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29000000</v>
          </cell>
          <cell r="FX23">
            <v>115000000</v>
          </cell>
        </row>
        <row r="24">
          <cell r="A24">
            <v>10</v>
          </cell>
          <cell r="B24" t="str">
            <v>5 . 2 . 2 . 05 . 03</v>
          </cell>
          <cell r="C24" t="str">
            <v>Belanja Bahan Bakar Minyak/Gas dan pelumas</v>
          </cell>
          <cell r="D24">
            <v>170000000</v>
          </cell>
          <cell r="E24">
            <v>40950000</v>
          </cell>
          <cell r="F24">
            <v>43200000</v>
          </cell>
          <cell r="G24">
            <v>43200000</v>
          </cell>
          <cell r="H24">
            <v>42650000</v>
          </cell>
          <cell r="I24">
            <v>0</v>
          </cell>
          <cell r="J24">
            <v>0</v>
          </cell>
          <cell r="K24">
            <v>0</v>
          </cell>
          <cell r="L24">
            <v>0</v>
          </cell>
          <cell r="M24">
            <v>0</v>
          </cell>
          <cell r="N24">
            <v>0</v>
          </cell>
          <cell r="O24">
            <v>0</v>
          </cell>
          <cell r="P24">
            <v>0</v>
          </cell>
          <cell r="Q24">
            <v>0</v>
          </cell>
          <cell r="R24">
            <v>0</v>
          </cell>
          <cell r="S24">
            <v>0</v>
          </cell>
          <cell r="T24">
            <v>0</v>
          </cell>
          <cell r="U24">
            <v>0</v>
          </cell>
          <cell r="V24">
            <v>170000000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170000000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40950000</v>
          </cell>
          <cell r="AY24">
            <v>170000000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170000000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170000000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43200000</v>
          </cell>
          <cell r="CP24">
            <v>170000000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170000000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170000000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43200000</v>
          </cell>
          <cell r="EG24">
            <v>170000000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170000000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170000000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42650000</v>
          </cell>
          <cell r="FX24">
            <v>170000000</v>
          </cell>
        </row>
        <row r="25">
          <cell r="A25">
            <v>11</v>
          </cell>
          <cell r="B25" t="str">
            <v>5 . 2 . 2 . 05 . 05</v>
          </cell>
          <cell r="C25" t="str">
            <v>Belanja Surat Tanda Nomor Kendaraan</v>
          </cell>
          <cell r="D25">
            <v>45000000</v>
          </cell>
          <cell r="E25">
            <v>0</v>
          </cell>
          <cell r="F25">
            <v>6000000</v>
          </cell>
          <cell r="G25">
            <v>6000000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45000000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45000000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45000000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45000000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45000000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6000000</v>
          </cell>
          <cell r="CP25">
            <v>45000000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45000000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45000000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6000000</v>
          </cell>
          <cell r="EG25">
            <v>45000000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45000000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45000000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45000000</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1.20 . 1.20.03 . 02 . 26</v>
          </cell>
          <cell r="C15" t="str">
            <v>Pemeliharaan rutin/berkala perlengkapan gedung kantor</v>
          </cell>
          <cell r="D15">
            <v>73000000</v>
          </cell>
          <cell r="E15">
            <v>15500000</v>
          </cell>
          <cell r="F15">
            <v>22500000</v>
          </cell>
          <cell r="G15">
            <v>21000000</v>
          </cell>
          <cell r="H15">
            <v>14000000</v>
          </cell>
          <cell r="I15">
            <v>0</v>
          </cell>
          <cell r="J15">
            <v>0</v>
          </cell>
          <cell r="K15">
            <v>0</v>
          </cell>
          <cell r="L15">
            <v>0</v>
          </cell>
          <cell r="M15">
            <v>0</v>
          </cell>
          <cell r="N15">
            <v>0</v>
          </cell>
          <cell r="O15">
            <v>0</v>
          </cell>
          <cell r="P15">
            <v>0</v>
          </cell>
          <cell r="Q15">
            <v>0</v>
          </cell>
          <cell r="R15">
            <v>0</v>
          </cell>
          <cell r="S15">
            <v>0</v>
          </cell>
          <cell r="T15">
            <v>0</v>
          </cell>
          <cell r="U15">
            <v>0</v>
          </cell>
          <cell r="V15">
            <v>73000000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73000000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15500000</v>
          </cell>
          <cell r="AY15">
            <v>73000000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73000000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73000000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22500000</v>
          </cell>
          <cell r="CP15">
            <v>73000000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73000000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73000000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21000000</v>
          </cell>
          <cell r="EG15">
            <v>73000000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73000000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73000000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14000000</v>
          </cell>
          <cell r="FX15">
            <v>73000000</v>
          </cell>
        </row>
        <row r="16">
          <cell r="A16">
            <v>2</v>
          </cell>
          <cell r="B16" t="str">
            <v>5 . 2 . 1</v>
          </cell>
          <cell r="C16" t="str">
            <v>Belanja Pegawai</v>
          </cell>
          <cell r="D16">
            <v>28000000</v>
          </cell>
          <cell r="E16">
            <v>6500000</v>
          </cell>
          <cell r="F16">
            <v>9000000</v>
          </cell>
          <cell r="G16">
            <v>7500000</v>
          </cell>
          <cell r="H16">
            <v>5000000</v>
          </cell>
          <cell r="I16">
            <v>0</v>
          </cell>
          <cell r="J16">
            <v>0</v>
          </cell>
          <cell r="K16">
            <v>0</v>
          </cell>
          <cell r="L16">
            <v>0</v>
          </cell>
          <cell r="M16">
            <v>0</v>
          </cell>
          <cell r="N16">
            <v>0</v>
          </cell>
          <cell r="O16">
            <v>0</v>
          </cell>
          <cell r="P16">
            <v>0</v>
          </cell>
          <cell r="Q16">
            <v>0</v>
          </cell>
          <cell r="R16">
            <v>0</v>
          </cell>
          <cell r="S16">
            <v>0</v>
          </cell>
          <cell r="T16">
            <v>0</v>
          </cell>
          <cell r="U16">
            <v>0</v>
          </cell>
          <cell r="V16">
            <v>28000000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28000000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6500000</v>
          </cell>
          <cell r="AY16">
            <v>28000000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28000000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28000000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9000000</v>
          </cell>
          <cell r="CP16">
            <v>28000000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28000000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28000000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7500000</v>
          </cell>
          <cell r="EG16">
            <v>28000000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28000000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28000000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5000000</v>
          </cell>
          <cell r="FX16">
            <v>28000000</v>
          </cell>
        </row>
        <row r="17">
          <cell r="A17">
            <v>3</v>
          </cell>
          <cell r="B17" t="str">
            <v>5 . 2 . 1 . 01</v>
          </cell>
          <cell r="C17" t="str">
            <v>Honorarium PNS</v>
          </cell>
          <cell r="D17">
            <v>28000000</v>
          </cell>
          <cell r="E17">
            <v>6500000</v>
          </cell>
          <cell r="F17">
            <v>9000000</v>
          </cell>
          <cell r="G17">
            <v>7500000</v>
          </cell>
          <cell r="H17">
            <v>5000000</v>
          </cell>
          <cell r="I17">
            <v>0</v>
          </cell>
          <cell r="J17">
            <v>0</v>
          </cell>
          <cell r="K17">
            <v>0</v>
          </cell>
          <cell r="L17">
            <v>0</v>
          </cell>
          <cell r="M17">
            <v>0</v>
          </cell>
          <cell r="N17">
            <v>0</v>
          </cell>
          <cell r="O17">
            <v>0</v>
          </cell>
          <cell r="P17">
            <v>0</v>
          </cell>
          <cell r="Q17">
            <v>0</v>
          </cell>
          <cell r="R17">
            <v>0</v>
          </cell>
          <cell r="S17">
            <v>0</v>
          </cell>
          <cell r="T17">
            <v>0</v>
          </cell>
          <cell r="U17">
            <v>0</v>
          </cell>
          <cell r="V17">
            <v>28000000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28000000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6500000</v>
          </cell>
          <cell r="AY17">
            <v>28000000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28000000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28000000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9000000</v>
          </cell>
          <cell r="CP17">
            <v>28000000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28000000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28000000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7500000</v>
          </cell>
          <cell r="EG17">
            <v>28000000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28000000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28000000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5000000</v>
          </cell>
          <cell r="FX17">
            <v>28000000</v>
          </cell>
        </row>
        <row r="18">
          <cell r="A18">
            <v>4</v>
          </cell>
          <cell r="B18" t="str">
            <v>5 . 2 . 1 . 01 . 01</v>
          </cell>
          <cell r="C18" t="str">
            <v>Honorarium Panitia Pelaksana Kegiatan</v>
          </cell>
          <cell r="D18">
            <v>3000000</v>
          </cell>
          <cell r="E18">
            <v>1500000</v>
          </cell>
          <cell r="F18">
            <v>1500000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1500000</v>
          </cell>
          <cell r="AY18">
            <v>3000000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1500000</v>
          </cell>
          <cell r="CP18">
            <v>3000000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3000000</v>
          </cell>
        </row>
        <row r="19">
          <cell r="A19">
            <v>5</v>
          </cell>
          <cell r="B19" t="str">
            <v>5 . 2 . 1 . 01 . 06</v>
          </cell>
          <cell r="C19" t="str">
            <v>Honorarium/upah Harian</v>
          </cell>
          <cell r="D19">
            <v>25000000</v>
          </cell>
          <cell r="E19">
            <v>5000000</v>
          </cell>
          <cell r="F19">
            <v>7500000</v>
          </cell>
          <cell r="G19">
            <v>7500000</v>
          </cell>
          <cell r="H19">
            <v>5000000</v>
          </cell>
          <cell r="I19">
            <v>0</v>
          </cell>
          <cell r="J19">
            <v>0</v>
          </cell>
          <cell r="K19">
            <v>0</v>
          </cell>
          <cell r="L19">
            <v>0</v>
          </cell>
          <cell r="M19">
            <v>0</v>
          </cell>
          <cell r="N19">
            <v>0</v>
          </cell>
          <cell r="O19">
            <v>0</v>
          </cell>
          <cell r="P19">
            <v>0</v>
          </cell>
          <cell r="Q19">
            <v>0</v>
          </cell>
          <cell r="R19">
            <v>0</v>
          </cell>
          <cell r="S19">
            <v>0</v>
          </cell>
          <cell r="T19">
            <v>0</v>
          </cell>
          <cell r="U19">
            <v>0</v>
          </cell>
          <cell r="V19">
            <v>25000000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25000000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5000000</v>
          </cell>
          <cell r="AY19">
            <v>25000000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25000000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25000000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7500000</v>
          </cell>
          <cell r="CP19">
            <v>25000000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25000000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25000000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7500000</v>
          </cell>
          <cell r="EG19">
            <v>25000000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25000000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25000000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5000000</v>
          </cell>
          <cell r="FX19">
            <v>25000000</v>
          </cell>
        </row>
        <row r="20">
          <cell r="A20">
            <v>6</v>
          </cell>
          <cell r="B20" t="str">
            <v>5 . 2 . 2</v>
          </cell>
          <cell r="C20" t="str">
            <v>Belanja Barang dan Jasa</v>
          </cell>
          <cell r="D20">
            <v>45000000</v>
          </cell>
          <cell r="E20">
            <v>9000000</v>
          </cell>
          <cell r="F20">
            <v>13500000</v>
          </cell>
          <cell r="G20">
            <v>13500000</v>
          </cell>
          <cell r="H20">
            <v>9000000</v>
          </cell>
          <cell r="I20">
            <v>0</v>
          </cell>
          <cell r="J20">
            <v>0</v>
          </cell>
          <cell r="K20">
            <v>0</v>
          </cell>
          <cell r="L20">
            <v>0</v>
          </cell>
          <cell r="M20">
            <v>0</v>
          </cell>
          <cell r="N20">
            <v>0</v>
          </cell>
          <cell r="O20">
            <v>0</v>
          </cell>
          <cell r="P20">
            <v>0</v>
          </cell>
          <cell r="Q20">
            <v>0</v>
          </cell>
          <cell r="R20">
            <v>0</v>
          </cell>
          <cell r="S20">
            <v>0</v>
          </cell>
          <cell r="T20">
            <v>0</v>
          </cell>
          <cell r="U20">
            <v>0</v>
          </cell>
          <cell r="V20">
            <v>45000000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45000000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9000000</v>
          </cell>
          <cell r="AY20">
            <v>45000000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45000000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45000000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13500000</v>
          </cell>
          <cell r="CP20">
            <v>45000000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45000000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45000000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13500000</v>
          </cell>
          <cell r="EG20">
            <v>45000000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45000000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45000000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9000000</v>
          </cell>
          <cell r="FX20">
            <v>45000000</v>
          </cell>
        </row>
        <row r="21">
          <cell r="A21">
            <v>7</v>
          </cell>
          <cell r="B21" t="str">
            <v>5 . 2 . 2 . 01</v>
          </cell>
          <cell r="C21" t="str">
            <v>Belanja Bahan Pakai Habis Kantor</v>
          </cell>
          <cell r="D21">
            <v>45000000</v>
          </cell>
          <cell r="E21">
            <v>9000000</v>
          </cell>
          <cell r="F21">
            <v>13500000</v>
          </cell>
          <cell r="G21">
            <v>13500000</v>
          </cell>
          <cell r="H21">
            <v>9000000</v>
          </cell>
          <cell r="I21">
            <v>0</v>
          </cell>
          <cell r="J21">
            <v>0</v>
          </cell>
          <cell r="K21">
            <v>0</v>
          </cell>
          <cell r="L21">
            <v>0</v>
          </cell>
          <cell r="M21">
            <v>0</v>
          </cell>
          <cell r="N21">
            <v>0</v>
          </cell>
          <cell r="O21">
            <v>0</v>
          </cell>
          <cell r="P21">
            <v>0</v>
          </cell>
          <cell r="Q21">
            <v>0</v>
          </cell>
          <cell r="R21">
            <v>0</v>
          </cell>
          <cell r="S21">
            <v>0</v>
          </cell>
          <cell r="T21">
            <v>0</v>
          </cell>
          <cell r="U21">
            <v>0</v>
          </cell>
          <cell r="V21">
            <v>45000000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45000000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9000000</v>
          </cell>
          <cell r="AY21">
            <v>45000000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45000000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45000000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13500000</v>
          </cell>
          <cell r="CP21">
            <v>45000000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45000000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45000000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13500000</v>
          </cell>
          <cell r="EG21">
            <v>45000000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45000000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45000000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9000000</v>
          </cell>
          <cell r="FX21">
            <v>45000000</v>
          </cell>
        </row>
        <row r="22">
          <cell r="A22">
            <v>8</v>
          </cell>
          <cell r="B22" t="str">
            <v>5 . 2 . 2 . 01 . 09</v>
          </cell>
          <cell r="C22" t="str">
            <v>Belanja Suku Cadang Peralatan Kantor</v>
          </cell>
          <cell r="D22">
            <v>45000000</v>
          </cell>
          <cell r="E22">
            <v>9000000</v>
          </cell>
          <cell r="F22">
            <v>13500000</v>
          </cell>
          <cell r="G22">
            <v>13500000</v>
          </cell>
          <cell r="H22">
            <v>9000000</v>
          </cell>
          <cell r="I22">
            <v>0</v>
          </cell>
          <cell r="J22">
            <v>0</v>
          </cell>
          <cell r="K22">
            <v>0</v>
          </cell>
          <cell r="L22">
            <v>0</v>
          </cell>
          <cell r="M22">
            <v>0</v>
          </cell>
          <cell r="N22">
            <v>0</v>
          </cell>
          <cell r="O22">
            <v>0</v>
          </cell>
          <cell r="P22">
            <v>0</v>
          </cell>
          <cell r="Q22">
            <v>0</v>
          </cell>
          <cell r="R22">
            <v>0</v>
          </cell>
          <cell r="S22">
            <v>0</v>
          </cell>
          <cell r="T22">
            <v>0</v>
          </cell>
          <cell r="U22">
            <v>0</v>
          </cell>
          <cell r="V22">
            <v>45000000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45000000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9000000</v>
          </cell>
          <cell r="AY22">
            <v>45000000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45000000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45000000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13500000</v>
          </cell>
          <cell r="CP22">
            <v>45000000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45000000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45000000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13500000</v>
          </cell>
          <cell r="EG22">
            <v>45000000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45000000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45000000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9000000</v>
          </cell>
          <cell r="FX22">
            <v>45000000</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1.20 . 1.20.03 . 02 . 28</v>
          </cell>
          <cell r="C15" t="str">
            <v>Pemeliharaan rutin/berkala peralatan gedung kantor</v>
          </cell>
          <cell r="D15">
            <v>52100000</v>
          </cell>
          <cell r="E15">
            <v>11050000</v>
          </cell>
          <cell r="F15">
            <v>16050000</v>
          </cell>
          <cell r="G15">
            <v>15000000</v>
          </cell>
          <cell r="H15">
            <v>10000000</v>
          </cell>
          <cell r="I15">
            <v>0</v>
          </cell>
          <cell r="J15">
            <v>0</v>
          </cell>
          <cell r="K15">
            <v>0</v>
          </cell>
          <cell r="L15">
            <v>0</v>
          </cell>
          <cell r="M15">
            <v>0</v>
          </cell>
          <cell r="N15">
            <v>0</v>
          </cell>
          <cell r="O15">
            <v>0</v>
          </cell>
          <cell r="P15">
            <v>0</v>
          </cell>
          <cell r="Q15">
            <v>0</v>
          </cell>
          <cell r="R15">
            <v>0</v>
          </cell>
          <cell r="S15">
            <v>0</v>
          </cell>
          <cell r="T15">
            <v>0</v>
          </cell>
          <cell r="U15">
            <v>0</v>
          </cell>
          <cell r="V15">
            <v>52100000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52100000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11050000</v>
          </cell>
          <cell r="AY15">
            <v>52100000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52100000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52100000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16050000</v>
          </cell>
          <cell r="CP15">
            <v>52100000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52100000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52100000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15000000</v>
          </cell>
          <cell r="EG15">
            <v>52100000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52100000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52100000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10000000</v>
          </cell>
          <cell r="FX15">
            <v>52100000</v>
          </cell>
        </row>
        <row r="16">
          <cell r="A16">
            <v>2</v>
          </cell>
          <cell r="B16" t="str">
            <v>5 . 2 . 1</v>
          </cell>
          <cell r="C16" t="str">
            <v>Belanja Pegawai</v>
          </cell>
          <cell r="D16">
            <v>27100000</v>
          </cell>
          <cell r="E16">
            <v>6050000</v>
          </cell>
          <cell r="F16">
            <v>8550000</v>
          </cell>
          <cell r="G16">
            <v>7500000</v>
          </cell>
          <cell r="H16">
            <v>5000000</v>
          </cell>
          <cell r="I16">
            <v>0</v>
          </cell>
          <cell r="J16">
            <v>0</v>
          </cell>
          <cell r="K16">
            <v>0</v>
          </cell>
          <cell r="L16">
            <v>0</v>
          </cell>
          <cell r="M16">
            <v>0</v>
          </cell>
          <cell r="N16">
            <v>0</v>
          </cell>
          <cell r="O16">
            <v>0</v>
          </cell>
          <cell r="P16">
            <v>0</v>
          </cell>
          <cell r="Q16">
            <v>0</v>
          </cell>
          <cell r="R16">
            <v>0</v>
          </cell>
          <cell r="S16">
            <v>0</v>
          </cell>
          <cell r="T16">
            <v>0</v>
          </cell>
          <cell r="U16">
            <v>0</v>
          </cell>
          <cell r="V16">
            <v>27100000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27100000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6050000</v>
          </cell>
          <cell r="AY16">
            <v>27100000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27100000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27100000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8550000</v>
          </cell>
          <cell r="CP16">
            <v>27100000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27100000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27100000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7500000</v>
          </cell>
          <cell r="EG16">
            <v>27100000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27100000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27100000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5000000</v>
          </cell>
          <cell r="FX16">
            <v>27100000</v>
          </cell>
        </row>
        <row r="17">
          <cell r="A17">
            <v>3</v>
          </cell>
          <cell r="B17" t="str">
            <v>5 . 2 . 1 . 01</v>
          </cell>
          <cell r="C17" t="str">
            <v>Honorarium PNS</v>
          </cell>
          <cell r="D17">
            <v>27100000</v>
          </cell>
          <cell r="E17">
            <v>6050000</v>
          </cell>
          <cell r="F17">
            <v>8550000</v>
          </cell>
          <cell r="G17">
            <v>7500000</v>
          </cell>
          <cell r="H17">
            <v>5000000</v>
          </cell>
          <cell r="I17">
            <v>0</v>
          </cell>
          <cell r="J17">
            <v>0</v>
          </cell>
          <cell r="K17">
            <v>0</v>
          </cell>
          <cell r="L17">
            <v>0</v>
          </cell>
          <cell r="M17">
            <v>0</v>
          </cell>
          <cell r="N17">
            <v>0</v>
          </cell>
          <cell r="O17">
            <v>0</v>
          </cell>
          <cell r="P17">
            <v>0</v>
          </cell>
          <cell r="Q17">
            <v>0</v>
          </cell>
          <cell r="R17">
            <v>0</v>
          </cell>
          <cell r="S17">
            <v>0</v>
          </cell>
          <cell r="T17">
            <v>0</v>
          </cell>
          <cell r="U17">
            <v>0</v>
          </cell>
          <cell r="V17">
            <v>27100000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27100000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6050000</v>
          </cell>
          <cell r="AY17">
            <v>27100000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27100000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27100000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8550000</v>
          </cell>
          <cell r="CP17">
            <v>27100000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27100000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27100000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7500000</v>
          </cell>
          <cell r="EG17">
            <v>27100000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27100000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27100000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5000000</v>
          </cell>
          <cell r="FX17">
            <v>27100000</v>
          </cell>
        </row>
        <row r="18">
          <cell r="A18">
            <v>4</v>
          </cell>
          <cell r="B18" t="str">
            <v>5 . 2 . 1 . 01 . 01</v>
          </cell>
          <cell r="C18" t="str">
            <v>Honorarium Panitia Pelaksana Kegiatan</v>
          </cell>
          <cell r="D18">
            <v>2100000</v>
          </cell>
          <cell r="E18">
            <v>1050000</v>
          </cell>
          <cell r="F18">
            <v>1050000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2100000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2100000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1050000</v>
          </cell>
          <cell r="AY18">
            <v>2100000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2100000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2100000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1050000</v>
          </cell>
          <cell r="CP18">
            <v>2100000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2100000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2100000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2100000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2100000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2100000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2100000</v>
          </cell>
        </row>
        <row r="19">
          <cell r="A19">
            <v>5</v>
          </cell>
          <cell r="B19" t="str">
            <v>5 . 2 . 1 . 01 . 06</v>
          </cell>
          <cell r="C19" t="str">
            <v>Honorarium/upah Harian</v>
          </cell>
          <cell r="D19">
            <v>25000000</v>
          </cell>
          <cell r="E19">
            <v>5000000</v>
          </cell>
          <cell r="F19">
            <v>7500000</v>
          </cell>
          <cell r="G19">
            <v>7500000</v>
          </cell>
          <cell r="H19">
            <v>5000000</v>
          </cell>
          <cell r="I19">
            <v>0</v>
          </cell>
          <cell r="J19">
            <v>0</v>
          </cell>
          <cell r="K19">
            <v>0</v>
          </cell>
          <cell r="L19">
            <v>0</v>
          </cell>
          <cell r="M19">
            <v>0</v>
          </cell>
          <cell r="N19">
            <v>0</v>
          </cell>
          <cell r="O19">
            <v>0</v>
          </cell>
          <cell r="P19">
            <v>0</v>
          </cell>
          <cell r="Q19">
            <v>0</v>
          </cell>
          <cell r="R19">
            <v>0</v>
          </cell>
          <cell r="S19">
            <v>0</v>
          </cell>
          <cell r="T19">
            <v>0</v>
          </cell>
          <cell r="U19">
            <v>0</v>
          </cell>
          <cell r="V19">
            <v>25000000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25000000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5000000</v>
          </cell>
          <cell r="AY19">
            <v>25000000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25000000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25000000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7500000</v>
          </cell>
          <cell r="CP19">
            <v>25000000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25000000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25000000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7500000</v>
          </cell>
          <cell r="EG19">
            <v>25000000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25000000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25000000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5000000</v>
          </cell>
          <cell r="FX19">
            <v>25000000</v>
          </cell>
        </row>
        <row r="20">
          <cell r="A20">
            <v>6</v>
          </cell>
          <cell r="B20" t="str">
            <v>5 . 2 . 2</v>
          </cell>
          <cell r="C20" t="str">
            <v>Belanja Barang dan Jasa</v>
          </cell>
          <cell r="D20">
            <v>25000000</v>
          </cell>
          <cell r="E20">
            <v>5000000</v>
          </cell>
          <cell r="F20">
            <v>7500000</v>
          </cell>
          <cell r="G20">
            <v>7500000</v>
          </cell>
          <cell r="H20">
            <v>5000000</v>
          </cell>
          <cell r="I20">
            <v>0</v>
          </cell>
          <cell r="J20">
            <v>0</v>
          </cell>
          <cell r="K20">
            <v>0</v>
          </cell>
          <cell r="L20">
            <v>0</v>
          </cell>
          <cell r="M20">
            <v>0</v>
          </cell>
          <cell r="N20">
            <v>0</v>
          </cell>
          <cell r="O20">
            <v>0</v>
          </cell>
          <cell r="P20">
            <v>0</v>
          </cell>
          <cell r="Q20">
            <v>0</v>
          </cell>
          <cell r="R20">
            <v>0</v>
          </cell>
          <cell r="S20">
            <v>0</v>
          </cell>
          <cell r="T20">
            <v>0</v>
          </cell>
          <cell r="U20">
            <v>0</v>
          </cell>
          <cell r="V20">
            <v>25000000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25000000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5000000</v>
          </cell>
          <cell r="AY20">
            <v>25000000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25000000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25000000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7500000</v>
          </cell>
          <cell r="CP20">
            <v>25000000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25000000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25000000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7500000</v>
          </cell>
          <cell r="EG20">
            <v>25000000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25000000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25000000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5000000</v>
          </cell>
          <cell r="FX20">
            <v>25000000</v>
          </cell>
        </row>
        <row r="21">
          <cell r="A21">
            <v>7</v>
          </cell>
          <cell r="B21" t="str">
            <v>5 . 2 . 2 . 01</v>
          </cell>
          <cell r="C21" t="str">
            <v>Belanja Bahan Pakai Habis Kantor</v>
          </cell>
          <cell r="D21">
            <v>25000000</v>
          </cell>
          <cell r="E21">
            <v>5000000</v>
          </cell>
          <cell r="F21">
            <v>7500000</v>
          </cell>
          <cell r="G21">
            <v>7500000</v>
          </cell>
          <cell r="H21">
            <v>5000000</v>
          </cell>
          <cell r="I21">
            <v>0</v>
          </cell>
          <cell r="J21">
            <v>0</v>
          </cell>
          <cell r="K21">
            <v>0</v>
          </cell>
          <cell r="L21">
            <v>0</v>
          </cell>
          <cell r="M21">
            <v>0</v>
          </cell>
          <cell r="N21">
            <v>0</v>
          </cell>
          <cell r="O21">
            <v>0</v>
          </cell>
          <cell r="P21">
            <v>0</v>
          </cell>
          <cell r="Q21">
            <v>0</v>
          </cell>
          <cell r="R21">
            <v>0</v>
          </cell>
          <cell r="S21">
            <v>0</v>
          </cell>
          <cell r="T21">
            <v>0</v>
          </cell>
          <cell r="U21">
            <v>0</v>
          </cell>
          <cell r="V21">
            <v>25000000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25000000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5000000</v>
          </cell>
          <cell r="AY21">
            <v>25000000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25000000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25000000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7500000</v>
          </cell>
          <cell r="CP21">
            <v>25000000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25000000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25000000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7500000</v>
          </cell>
          <cell r="EG21">
            <v>25000000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25000000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25000000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5000000</v>
          </cell>
          <cell r="FX21">
            <v>25000000</v>
          </cell>
        </row>
        <row r="22">
          <cell r="A22">
            <v>8</v>
          </cell>
          <cell r="B22" t="str">
            <v>5 . 2 . 2 . 01 . 09</v>
          </cell>
          <cell r="C22" t="str">
            <v>Belanja Suku Cadang Peralatan Kantor</v>
          </cell>
          <cell r="D22">
            <v>25000000</v>
          </cell>
          <cell r="E22">
            <v>5000000</v>
          </cell>
          <cell r="F22">
            <v>7500000</v>
          </cell>
          <cell r="G22">
            <v>7500000</v>
          </cell>
          <cell r="H22">
            <v>5000000</v>
          </cell>
          <cell r="I22">
            <v>0</v>
          </cell>
          <cell r="J22">
            <v>0</v>
          </cell>
          <cell r="K22">
            <v>0</v>
          </cell>
          <cell r="L22">
            <v>0</v>
          </cell>
          <cell r="M22">
            <v>0</v>
          </cell>
          <cell r="N22">
            <v>0</v>
          </cell>
          <cell r="O22">
            <v>0</v>
          </cell>
          <cell r="P22">
            <v>0</v>
          </cell>
          <cell r="Q22">
            <v>0</v>
          </cell>
          <cell r="R22">
            <v>0</v>
          </cell>
          <cell r="S22">
            <v>0</v>
          </cell>
          <cell r="T22">
            <v>0</v>
          </cell>
          <cell r="U22">
            <v>0</v>
          </cell>
          <cell r="V22">
            <v>25000000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25000000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5000000</v>
          </cell>
          <cell r="AY22">
            <v>25000000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25000000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25000000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7500000</v>
          </cell>
          <cell r="CP22">
            <v>25000000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25000000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25000000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7500000</v>
          </cell>
          <cell r="EG22">
            <v>25000000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25000000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25000000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5000000</v>
          </cell>
          <cell r="FX22">
            <v>25000000</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1.20 . 1.20.03 . 02 . 42</v>
          </cell>
          <cell r="C15" t="str">
            <v>Rehabilitasi sedang/berat gedung kantor</v>
          </cell>
          <cell r="D15">
            <v>1117050000</v>
          </cell>
          <cell r="E15">
            <v>608150000</v>
          </cell>
          <cell r="F15">
            <v>508900000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1117050000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1117050000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608150000</v>
          </cell>
          <cell r="AY15">
            <v>1117050000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1117050000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1117050000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508900000</v>
          </cell>
          <cell r="CP15">
            <v>1117050000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1117050000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1117050000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1117050000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1117050000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1117050000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1117050000</v>
          </cell>
        </row>
        <row r="16">
          <cell r="A16">
            <v>2</v>
          </cell>
          <cell r="B16" t="str">
            <v>5 . 2 . 1</v>
          </cell>
          <cell r="C16" t="str">
            <v>Belanja Pegawai</v>
          </cell>
          <cell r="D16">
            <v>4800000</v>
          </cell>
          <cell r="E16">
            <v>2400000</v>
          </cell>
          <cell r="F16">
            <v>2400000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4800000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4800000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2400000</v>
          </cell>
          <cell r="AY16">
            <v>4800000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4800000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4800000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2400000</v>
          </cell>
          <cell r="CP16">
            <v>4800000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4800000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4800000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4800000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4800000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4800000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4800000</v>
          </cell>
        </row>
        <row r="17">
          <cell r="A17">
            <v>3</v>
          </cell>
          <cell r="B17" t="str">
            <v>5 . 2 . 1 . 01</v>
          </cell>
          <cell r="C17" t="str">
            <v>Honorarium PNS</v>
          </cell>
          <cell r="D17">
            <v>4800000</v>
          </cell>
          <cell r="E17">
            <v>2400000</v>
          </cell>
          <cell r="F17">
            <v>2400000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4800000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4800000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2400000</v>
          </cell>
          <cell r="AY17">
            <v>4800000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4800000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4800000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2400000</v>
          </cell>
          <cell r="CP17">
            <v>4800000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4800000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4800000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4800000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4800000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4800000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4800000</v>
          </cell>
        </row>
        <row r="18">
          <cell r="A18">
            <v>4</v>
          </cell>
          <cell r="B18" t="str">
            <v>5 . 2 . 1 . 01 . 01</v>
          </cell>
          <cell r="C18" t="str">
            <v>Honorarium Panitia Pelaksana Kegiatan</v>
          </cell>
          <cell r="D18">
            <v>4800000</v>
          </cell>
          <cell r="E18">
            <v>2400000</v>
          </cell>
          <cell r="F18">
            <v>2400000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2400000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2400000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4800000</v>
          </cell>
        </row>
        <row r="19">
          <cell r="A19">
            <v>5</v>
          </cell>
          <cell r="B19" t="str">
            <v>5 . 2 . 3</v>
          </cell>
          <cell r="C19" t="str">
            <v>Belanja Modal</v>
          </cell>
          <cell r="D19">
            <v>1112250000</v>
          </cell>
          <cell r="E19">
            <v>605750000</v>
          </cell>
          <cell r="F19">
            <v>506500000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1112250000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1112250000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605750000</v>
          </cell>
          <cell r="AY19">
            <v>1112250000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1112250000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1112250000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506500000</v>
          </cell>
          <cell r="CP19">
            <v>1112250000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1112250000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1112250000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1112250000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1112250000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1112250000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1112250000</v>
          </cell>
        </row>
        <row r="20">
          <cell r="A20">
            <v>6</v>
          </cell>
          <cell r="B20" t="str">
            <v>5 . 2 . 3 . 24</v>
          </cell>
          <cell r="C20" t="str">
            <v>Belanja Modal Pengadaan Penerangan Jalan, Taman dan Hutan Kota</v>
          </cell>
          <cell r="D20">
            <v>49000000</v>
          </cell>
          <cell r="E20">
            <v>0</v>
          </cell>
          <cell r="F20">
            <v>49000000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49000000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49000000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49000000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49000000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49000000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49000000</v>
          </cell>
          <cell r="CP20">
            <v>49000000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49000000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49000000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49000000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49000000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49000000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49000000</v>
          </cell>
        </row>
        <row r="21">
          <cell r="A21">
            <v>7</v>
          </cell>
          <cell r="B21" t="str">
            <v>5 . 2 . 3 . 24 . 02</v>
          </cell>
          <cell r="C21" t="str">
            <v>Belanja modal Pengadaan lampu hias taman</v>
          </cell>
          <cell r="D21">
            <v>49000000</v>
          </cell>
          <cell r="E21">
            <v>0</v>
          </cell>
          <cell r="F21">
            <v>49000000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49000000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49000000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49000000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49000000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49000000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49000000</v>
          </cell>
          <cell r="CP21">
            <v>49000000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49000000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49000000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49000000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49000000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49000000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49000000</v>
          </cell>
        </row>
        <row r="22">
          <cell r="A22">
            <v>8</v>
          </cell>
          <cell r="B22" t="str">
            <v>5 . 2 . 3 . 26</v>
          </cell>
          <cell r="C22" t="str">
            <v>Belanja Modal Pengadaan Konstruksi / Pembelian*) Bangunan</v>
          </cell>
          <cell r="D22">
            <v>1063250000</v>
          </cell>
          <cell r="E22">
            <v>605750000</v>
          </cell>
          <cell r="F22">
            <v>457500000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1063250000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1063250000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605750000</v>
          </cell>
          <cell r="AY22">
            <v>1063250000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1063250000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1063250000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457500000</v>
          </cell>
          <cell r="CP22">
            <v>1063250000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1063250000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1063250000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1063250000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1063250000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1063250000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1063250000</v>
          </cell>
        </row>
        <row r="23">
          <cell r="A23">
            <v>9</v>
          </cell>
          <cell r="B23" t="str">
            <v>5 . 2 . 3 . 26 . 01</v>
          </cell>
          <cell r="C23" t="str">
            <v>Belanja modal Pengadaan konstruksi/pembelian gedung kantor</v>
          </cell>
          <cell r="D23">
            <v>1063250000</v>
          </cell>
          <cell r="E23">
            <v>605750000</v>
          </cell>
          <cell r="F23">
            <v>457500000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1063250000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1063250000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605750000</v>
          </cell>
          <cell r="AY23">
            <v>1063250000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1063250000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1063250000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457500000</v>
          </cell>
          <cell r="CP23">
            <v>1063250000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1063250000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1063250000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1063250000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1063250000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1063250000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1063250000</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1.20 . 1.20.03 . 03 . 02</v>
          </cell>
          <cell r="C15" t="str">
            <v>Pengadaan pakaian dinas beserta perlengkapannya</v>
          </cell>
          <cell r="D15">
            <v>905300000</v>
          </cell>
          <cell r="E15">
            <v>0</v>
          </cell>
          <cell r="F15">
            <v>853800000</v>
          </cell>
          <cell r="G15">
            <v>51500000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905300000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905300000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905300000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905300000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905300000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853800000</v>
          </cell>
          <cell r="CP15">
            <v>905300000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905300000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905300000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51500000</v>
          </cell>
          <cell r="EG15">
            <v>905300000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905300000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905300000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905300000</v>
          </cell>
        </row>
        <row r="16">
          <cell r="A16">
            <v>2</v>
          </cell>
          <cell r="B16" t="str">
            <v>5 . 2 . 1</v>
          </cell>
          <cell r="C16" t="str">
            <v>Belanja Pegawai</v>
          </cell>
          <cell r="D16">
            <v>16350000</v>
          </cell>
          <cell r="E16">
            <v>0</v>
          </cell>
          <cell r="F16">
            <v>9800000</v>
          </cell>
          <cell r="G16">
            <v>6550000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16350000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16350000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16350000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16350000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16350000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9800000</v>
          </cell>
          <cell r="CP16">
            <v>16350000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16350000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16350000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6550000</v>
          </cell>
          <cell r="EG16">
            <v>16350000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16350000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16350000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16350000</v>
          </cell>
        </row>
        <row r="17">
          <cell r="A17">
            <v>3</v>
          </cell>
          <cell r="B17" t="str">
            <v>5 . 2 . 1 . 01</v>
          </cell>
          <cell r="C17" t="str">
            <v>Honorarium PNS</v>
          </cell>
          <cell r="D17">
            <v>16350000</v>
          </cell>
          <cell r="E17">
            <v>0</v>
          </cell>
          <cell r="F17">
            <v>9800000</v>
          </cell>
          <cell r="G17">
            <v>6550000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16350000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16350000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16350000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16350000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16350000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9800000</v>
          </cell>
          <cell r="CP17">
            <v>16350000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16350000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16350000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6550000</v>
          </cell>
          <cell r="EG17">
            <v>16350000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16350000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16350000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16350000</v>
          </cell>
        </row>
        <row r="18">
          <cell r="A18">
            <v>4</v>
          </cell>
          <cell r="B18" t="str">
            <v>5 . 2 . 1 . 01 . 01</v>
          </cell>
          <cell r="C18" t="str">
            <v>Honorarium Panitia Pelaksana Kegiatan</v>
          </cell>
          <cell r="D18">
            <v>6600000</v>
          </cell>
          <cell r="E18">
            <v>0</v>
          </cell>
          <cell r="F18">
            <v>3300000</v>
          </cell>
          <cell r="G18">
            <v>3300000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6600000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6600000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6600000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6600000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6600000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3300000</v>
          </cell>
          <cell r="CP18">
            <v>6600000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6600000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6600000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3300000</v>
          </cell>
          <cell r="EG18">
            <v>6600000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6600000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6600000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6600000</v>
          </cell>
        </row>
        <row r="19">
          <cell r="A19">
            <v>5</v>
          </cell>
          <cell r="B19" t="str">
            <v>5 . 2 . 1 . 01 . 02</v>
          </cell>
          <cell r="C19" t="str">
            <v>Honorarium Tim Pengadaan Barang dan Jasa</v>
          </cell>
          <cell r="D19">
            <v>9750000</v>
          </cell>
          <cell r="E19">
            <v>0</v>
          </cell>
          <cell r="F19">
            <v>6500000</v>
          </cell>
          <cell r="G19">
            <v>3250000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9750000</v>
          </cell>
          <cell r="W19">
            <v>0</v>
          </cell>
          <cell r="X19">
            <v>0</v>
          </cell>
          <cell r="Y19">
            <v>0</v>
          </cell>
          <cell r="Z19">
            <v>0</v>
          </cell>
          <cell r="AA19">
            <v>0</v>
          </cell>
          <cell r="AB19">
            <v>0</v>
          </cell>
          <cell r="AC19">
            <v>0</v>
          </cell>
          <cell r="AD19">
            <v>0</v>
          </cell>
          <cell r="AE19">
            <v>0</v>
          </cell>
          <cell r="AF19">
            <v>0</v>
          </cell>
          <cell r="AG19">
            <v>0</v>
          </cell>
          <cell r="AH19">
            <v>0</v>
          </cell>
          <cell r="AI19">
            <v>0</v>
          </cell>
          <cell r="AJ19">
            <v>9750000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9750000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9750000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9750000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6500000</v>
          </cell>
          <cell r="CP19">
            <v>9750000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9750000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9750000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3250000</v>
          </cell>
          <cell r="EG19">
            <v>9750000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9750000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9750000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9750000</v>
          </cell>
        </row>
        <row r="20">
          <cell r="A20">
            <v>6</v>
          </cell>
          <cell r="B20" t="str">
            <v>5 . 2 . 2</v>
          </cell>
          <cell r="C20" t="str">
            <v>Belanja Barang dan Jasa</v>
          </cell>
          <cell r="D20">
            <v>888950000</v>
          </cell>
          <cell r="E20">
            <v>0</v>
          </cell>
          <cell r="F20">
            <v>844000000</v>
          </cell>
          <cell r="G20">
            <v>44950000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888950000</v>
          </cell>
          <cell r="W20">
            <v>0</v>
          </cell>
          <cell r="X20">
            <v>0</v>
          </cell>
          <cell r="Y20">
            <v>0</v>
          </cell>
          <cell r="Z20">
            <v>0</v>
          </cell>
          <cell r="AA20">
            <v>0</v>
          </cell>
          <cell r="AB20">
            <v>0</v>
          </cell>
          <cell r="AC20">
            <v>0</v>
          </cell>
          <cell r="AD20">
            <v>0</v>
          </cell>
          <cell r="AE20">
            <v>0</v>
          </cell>
          <cell r="AF20">
            <v>0</v>
          </cell>
          <cell r="AG20">
            <v>0</v>
          </cell>
          <cell r="AH20">
            <v>0</v>
          </cell>
          <cell r="AI20">
            <v>0</v>
          </cell>
          <cell r="AJ20">
            <v>888950000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888950000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888950000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888950000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844000000</v>
          </cell>
          <cell r="CP20">
            <v>888950000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888950000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888950000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44950000</v>
          </cell>
          <cell r="EG20">
            <v>888950000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888950000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888950000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888950000</v>
          </cell>
        </row>
        <row r="21">
          <cell r="A21">
            <v>7</v>
          </cell>
          <cell r="B21" t="str">
            <v>5 . 2 . 2 . 01</v>
          </cell>
          <cell r="C21" t="str">
            <v>Belanja Bahan Pakai Habis Kantor</v>
          </cell>
          <cell r="D21">
            <v>1000000</v>
          </cell>
          <cell r="E21">
            <v>0</v>
          </cell>
          <cell r="F21">
            <v>500000</v>
          </cell>
          <cell r="G21">
            <v>500000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1000000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1000000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500000</v>
          </cell>
          <cell r="CP21">
            <v>1000000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500000</v>
          </cell>
          <cell r="EG21">
            <v>1000000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1000000</v>
          </cell>
        </row>
        <row r="22">
          <cell r="A22">
            <v>8</v>
          </cell>
          <cell r="B22" t="str">
            <v>5 . 2 . 2 . 01 . 01</v>
          </cell>
          <cell r="C22" t="str">
            <v>Belanja alat tulis kantor</v>
          </cell>
          <cell r="D22">
            <v>1000000</v>
          </cell>
          <cell r="E22">
            <v>0</v>
          </cell>
          <cell r="F22">
            <v>500000</v>
          </cell>
          <cell r="G22">
            <v>500000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1000000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500000</v>
          </cell>
          <cell r="CP22">
            <v>1000000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500000</v>
          </cell>
          <cell r="EG22">
            <v>1000000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1000000</v>
          </cell>
        </row>
        <row r="23">
          <cell r="A23">
            <v>9</v>
          </cell>
          <cell r="B23" t="str">
            <v>5 . 2 . 2 . 03</v>
          </cell>
          <cell r="C23" t="str">
            <v>Belanja Jasa Kantor</v>
          </cell>
          <cell r="D23">
            <v>2000000</v>
          </cell>
          <cell r="E23">
            <v>0</v>
          </cell>
          <cell r="F23">
            <v>2000000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2000000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2000000</v>
          </cell>
          <cell r="CP23">
            <v>2000000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2000000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2000000</v>
          </cell>
        </row>
        <row r="24">
          <cell r="A24">
            <v>10</v>
          </cell>
          <cell r="B24" t="str">
            <v>5 . 2 . 2 . 03 . 04</v>
          </cell>
          <cell r="C24" t="str">
            <v>Belanja Jasa pengumuman lelang/ pemenang lelang</v>
          </cell>
          <cell r="D24">
            <v>2000000</v>
          </cell>
          <cell r="E24">
            <v>0</v>
          </cell>
          <cell r="F24">
            <v>2000000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2000000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2000000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2000000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2000000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2000000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2000000</v>
          </cell>
          <cell r="CP24">
            <v>2000000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2000000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2000000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2000000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2000000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2000000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2000000</v>
          </cell>
        </row>
        <row r="25">
          <cell r="A25">
            <v>11</v>
          </cell>
          <cell r="B25" t="str">
            <v>5 . 2 . 2 . 06</v>
          </cell>
          <cell r="C25" t="str">
            <v>Belanja Cetak dan Penggandaan</v>
          </cell>
          <cell r="D25">
            <v>2250000</v>
          </cell>
          <cell r="E25">
            <v>0</v>
          </cell>
          <cell r="F25">
            <v>1500000</v>
          </cell>
          <cell r="G25">
            <v>750000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2250000</v>
          </cell>
          <cell r="W25">
            <v>0</v>
          </cell>
          <cell r="X25">
            <v>0</v>
          </cell>
          <cell r="Y25">
            <v>0</v>
          </cell>
          <cell r="Z25">
            <v>0</v>
          </cell>
          <cell r="AA25">
            <v>0</v>
          </cell>
          <cell r="AB25">
            <v>0</v>
          </cell>
          <cell r="AC25">
            <v>0</v>
          </cell>
          <cell r="AD25">
            <v>0</v>
          </cell>
          <cell r="AE25">
            <v>0</v>
          </cell>
          <cell r="AF25">
            <v>0</v>
          </cell>
          <cell r="AG25">
            <v>0</v>
          </cell>
          <cell r="AH25">
            <v>0</v>
          </cell>
          <cell r="AI25">
            <v>0</v>
          </cell>
          <cell r="AJ25">
            <v>2250000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2250000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2250000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2250000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1500000</v>
          </cell>
          <cell r="CP25">
            <v>2250000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2250000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2250000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750000</v>
          </cell>
          <cell r="EG25">
            <v>2250000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2250000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2250000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2250000</v>
          </cell>
        </row>
        <row r="26">
          <cell r="A26">
            <v>12</v>
          </cell>
          <cell r="B26" t="str">
            <v>5 . 2 . 2 . 06 . 02</v>
          </cell>
          <cell r="C26" t="str">
            <v>Belanja Penggandaan/Fotocopy</v>
          </cell>
          <cell r="D26">
            <v>2250000</v>
          </cell>
          <cell r="E26">
            <v>0</v>
          </cell>
          <cell r="F26">
            <v>1500000</v>
          </cell>
          <cell r="G26">
            <v>750000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2250000</v>
          </cell>
          <cell r="W26">
            <v>0</v>
          </cell>
          <cell r="X26">
            <v>0</v>
          </cell>
          <cell r="Y26">
            <v>0</v>
          </cell>
          <cell r="Z26">
            <v>0</v>
          </cell>
          <cell r="AA26">
            <v>0</v>
          </cell>
          <cell r="AB26">
            <v>0</v>
          </cell>
          <cell r="AC26">
            <v>0</v>
          </cell>
          <cell r="AD26">
            <v>0</v>
          </cell>
          <cell r="AE26">
            <v>0</v>
          </cell>
          <cell r="AF26">
            <v>0</v>
          </cell>
          <cell r="AG26">
            <v>0</v>
          </cell>
          <cell r="AH26">
            <v>0</v>
          </cell>
          <cell r="AI26">
            <v>0</v>
          </cell>
          <cell r="AJ26">
            <v>2250000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2250000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2250000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2250000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1500000</v>
          </cell>
          <cell r="CP26">
            <v>2250000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2250000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2250000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750000</v>
          </cell>
          <cell r="EG26">
            <v>2250000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2250000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2250000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2250000</v>
          </cell>
        </row>
        <row r="27">
          <cell r="A27">
            <v>13</v>
          </cell>
          <cell r="B27" t="str">
            <v>5 . 2 . 2 . 12</v>
          </cell>
          <cell r="C27" t="str">
            <v>Belanja Pakaian Dinas dan Atributnya</v>
          </cell>
          <cell r="D27">
            <v>883700000</v>
          </cell>
          <cell r="E27">
            <v>0</v>
          </cell>
          <cell r="F27">
            <v>840000000</v>
          </cell>
          <cell r="G27">
            <v>43700000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883700000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883700000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883700000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883700000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883700000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840000000</v>
          </cell>
          <cell r="CP27">
            <v>883700000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883700000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883700000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43700000</v>
          </cell>
          <cell r="EG27">
            <v>883700000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883700000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883700000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883700000</v>
          </cell>
        </row>
        <row r="28">
          <cell r="A28">
            <v>14</v>
          </cell>
          <cell r="B28" t="str">
            <v>5 . 2 . 2 . 12 . 01</v>
          </cell>
          <cell r="C28" t="str">
            <v>Belanja Pakaian Dinas KDH dan WKDH</v>
          </cell>
          <cell r="D28">
            <v>40000000</v>
          </cell>
          <cell r="E28">
            <v>0</v>
          </cell>
          <cell r="F28">
            <v>0</v>
          </cell>
          <cell r="G28">
            <v>40000000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40000000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40000000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40000000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40000000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40000000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40000000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40000000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40000000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40000000</v>
          </cell>
          <cell r="EG28">
            <v>40000000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40000000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40000000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40000000</v>
          </cell>
        </row>
        <row r="29">
          <cell r="A29">
            <v>15</v>
          </cell>
          <cell r="B29" t="str">
            <v>5 . 2 . 2 . 12 . 02</v>
          </cell>
          <cell r="C29" t="str">
            <v>Belanja Pakaian Sipil Harian (PSH)</v>
          </cell>
          <cell r="D29">
            <v>1000000</v>
          </cell>
          <cell r="E29">
            <v>0</v>
          </cell>
          <cell r="F29">
            <v>0</v>
          </cell>
          <cell r="G29">
            <v>1000000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1000000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1000000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1000000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1000000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1000000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1000000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1000000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1000000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1000000</v>
          </cell>
          <cell r="EG29">
            <v>1000000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1000000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1000000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1000000</v>
          </cell>
        </row>
        <row r="30">
          <cell r="A30">
            <v>16</v>
          </cell>
          <cell r="B30" t="str">
            <v>5 . 2 . 2 . 12 . 03</v>
          </cell>
          <cell r="C30" t="str">
            <v>Belanja Pakaian Sipil Lengkap (PSL)</v>
          </cell>
          <cell r="D30">
            <v>2000000</v>
          </cell>
          <cell r="E30">
            <v>0</v>
          </cell>
          <cell r="F30">
            <v>0</v>
          </cell>
          <cell r="G30">
            <v>2000000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2000000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2000000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2000000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2000000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2000000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2000000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2000000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2000000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2000000</v>
          </cell>
          <cell r="EG30">
            <v>2000000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2000000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2000000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2000000</v>
          </cell>
        </row>
        <row r="31">
          <cell r="A31">
            <v>17</v>
          </cell>
          <cell r="B31" t="str">
            <v>5 . 2 . 2 . 12 . 04</v>
          </cell>
          <cell r="C31" t="str">
            <v>Belanja Pakaian Dinas Harian (PDH)</v>
          </cell>
          <cell r="D31">
            <v>840000000</v>
          </cell>
          <cell r="E31">
            <v>0</v>
          </cell>
          <cell r="F31">
            <v>840000000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840000000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840000000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840000000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840000000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840000000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840000000</v>
          </cell>
          <cell r="CP31">
            <v>840000000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840000000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840000000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840000000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840000000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840000000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840000000</v>
          </cell>
        </row>
        <row r="32">
          <cell r="A32">
            <v>18</v>
          </cell>
          <cell r="B32" t="str">
            <v>5 . 2 . 2 . 12 . 07</v>
          </cell>
          <cell r="C32" t="str">
            <v>Belanja pakaian dinas lainnya</v>
          </cell>
          <cell r="D32">
            <v>700000</v>
          </cell>
          <cell r="E32">
            <v>0</v>
          </cell>
          <cell r="F32">
            <v>0</v>
          </cell>
          <cell r="G32">
            <v>700000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700000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700000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700000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700000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700000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700000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700000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700000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700000</v>
          </cell>
          <cell r="EG32">
            <v>700000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700000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700000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700000</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1.20 . 1.20.03 . 06 . 01</v>
          </cell>
          <cell r="C15" t="str">
            <v>Penyusunan laporan capaian kinerja dan ikhtisar realisasi kinerja SKPD</v>
          </cell>
          <cell r="D15">
            <v>60395500</v>
          </cell>
          <cell r="E15">
            <v>51833000</v>
          </cell>
          <cell r="F15">
            <v>587500</v>
          </cell>
          <cell r="G15">
            <v>7387500</v>
          </cell>
          <cell r="H15">
            <v>587500</v>
          </cell>
          <cell r="I15">
            <v>0</v>
          </cell>
          <cell r="J15">
            <v>0</v>
          </cell>
          <cell r="K15">
            <v>0</v>
          </cell>
          <cell r="L15">
            <v>0</v>
          </cell>
          <cell r="M15">
            <v>0</v>
          </cell>
          <cell r="N15">
            <v>0</v>
          </cell>
          <cell r="O15">
            <v>0</v>
          </cell>
          <cell r="P15">
            <v>0</v>
          </cell>
          <cell r="Q15">
            <v>0</v>
          </cell>
          <cell r="R15">
            <v>0</v>
          </cell>
          <cell r="S15">
            <v>0</v>
          </cell>
          <cell r="T15">
            <v>0</v>
          </cell>
          <cell r="U15">
            <v>0</v>
          </cell>
          <cell r="V15">
            <v>60395500</v>
          </cell>
          <cell r="W15">
            <v>0</v>
          </cell>
          <cell r="X15">
            <v>0</v>
          </cell>
          <cell r="Y15">
            <v>0</v>
          </cell>
          <cell r="Z15">
            <v>0</v>
          </cell>
          <cell r="AA15">
            <v>0</v>
          </cell>
          <cell r="AB15">
            <v>0</v>
          </cell>
          <cell r="AC15">
            <v>0</v>
          </cell>
          <cell r="AD15">
            <v>0</v>
          </cell>
          <cell r="AE15">
            <v>0</v>
          </cell>
          <cell r="AF15">
            <v>0</v>
          </cell>
          <cell r="AG15">
            <v>0</v>
          </cell>
          <cell r="AH15">
            <v>0</v>
          </cell>
          <cell r="AI15">
            <v>0</v>
          </cell>
          <cell r="AJ15">
            <v>60395500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51833000</v>
          </cell>
          <cell r="AY15">
            <v>60395500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60395500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60395500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587500</v>
          </cell>
          <cell r="CP15">
            <v>60395500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60395500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60395500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7387500</v>
          </cell>
          <cell r="EG15">
            <v>60395500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60395500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60395500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587500</v>
          </cell>
          <cell r="FX15">
            <v>60395500</v>
          </cell>
        </row>
        <row r="16">
          <cell r="A16">
            <v>2</v>
          </cell>
          <cell r="B16" t="str">
            <v>5 . 2 . 1</v>
          </cell>
          <cell r="C16" t="str">
            <v>Belanja Pegawai</v>
          </cell>
          <cell r="D16">
            <v>24850000</v>
          </cell>
          <cell r="E16">
            <v>18387500</v>
          </cell>
          <cell r="F16">
            <v>487500</v>
          </cell>
          <cell r="G16">
            <v>5487500</v>
          </cell>
          <cell r="H16">
            <v>487500</v>
          </cell>
          <cell r="I16">
            <v>0</v>
          </cell>
          <cell r="J16">
            <v>0</v>
          </cell>
          <cell r="K16">
            <v>0</v>
          </cell>
          <cell r="L16">
            <v>0</v>
          </cell>
          <cell r="M16">
            <v>0</v>
          </cell>
          <cell r="N16">
            <v>0</v>
          </cell>
          <cell r="O16">
            <v>0</v>
          </cell>
          <cell r="P16">
            <v>0</v>
          </cell>
          <cell r="Q16">
            <v>0</v>
          </cell>
          <cell r="R16">
            <v>0</v>
          </cell>
          <cell r="S16">
            <v>0</v>
          </cell>
          <cell r="T16">
            <v>0</v>
          </cell>
          <cell r="U16">
            <v>0</v>
          </cell>
          <cell r="V16">
            <v>24850000</v>
          </cell>
          <cell r="W16">
            <v>0</v>
          </cell>
          <cell r="X16">
            <v>0</v>
          </cell>
          <cell r="Y16">
            <v>0</v>
          </cell>
          <cell r="Z16">
            <v>0</v>
          </cell>
          <cell r="AA16">
            <v>0</v>
          </cell>
          <cell r="AB16">
            <v>0</v>
          </cell>
          <cell r="AC16">
            <v>0</v>
          </cell>
          <cell r="AD16">
            <v>0</v>
          </cell>
          <cell r="AE16">
            <v>0</v>
          </cell>
          <cell r="AF16">
            <v>0</v>
          </cell>
          <cell r="AG16">
            <v>0</v>
          </cell>
          <cell r="AH16">
            <v>0</v>
          </cell>
          <cell r="AI16">
            <v>0</v>
          </cell>
          <cell r="AJ16">
            <v>24850000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18387500</v>
          </cell>
          <cell r="AY16">
            <v>24850000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24850000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24850000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487500</v>
          </cell>
          <cell r="CP16">
            <v>24850000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24850000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24850000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5487500</v>
          </cell>
          <cell r="EG16">
            <v>24850000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24850000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24850000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487500</v>
          </cell>
          <cell r="FX16">
            <v>24850000</v>
          </cell>
        </row>
        <row r="17">
          <cell r="A17">
            <v>3</v>
          </cell>
          <cell r="B17" t="str">
            <v>5 . 2 . 1 . 01</v>
          </cell>
          <cell r="C17" t="str">
            <v>Honorarium PNS</v>
          </cell>
          <cell r="D17">
            <v>16950000</v>
          </cell>
          <cell r="E17">
            <v>10487500</v>
          </cell>
          <cell r="F17">
            <v>487500</v>
          </cell>
          <cell r="G17">
            <v>5487500</v>
          </cell>
          <cell r="H17">
            <v>487500</v>
          </cell>
          <cell r="I17">
            <v>0</v>
          </cell>
          <cell r="J17">
            <v>0</v>
          </cell>
          <cell r="K17">
            <v>0</v>
          </cell>
          <cell r="L17">
            <v>0</v>
          </cell>
          <cell r="M17">
            <v>0</v>
          </cell>
          <cell r="N17">
            <v>0</v>
          </cell>
          <cell r="O17">
            <v>0</v>
          </cell>
          <cell r="P17">
            <v>0</v>
          </cell>
          <cell r="Q17">
            <v>0</v>
          </cell>
          <cell r="R17">
            <v>0</v>
          </cell>
          <cell r="S17">
            <v>0</v>
          </cell>
          <cell r="T17">
            <v>0</v>
          </cell>
          <cell r="U17">
            <v>0</v>
          </cell>
          <cell r="V17">
            <v>16950000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16950000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10487500</v>
          </cell>
          <cell r="AY17">
            <v>16950000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16950000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16950000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487500</v>
          </cell>
          <cell r="CP17">
            <v>16950000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16950000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16950000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5487500</v>
          </cell>
          <cell r="EG17">
            <v>16950000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16950000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16950000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487500</v>
          </cell>
          <cell r="FX17">
            <v>16950000</v>
          </cell>
        </row>
        <row r="18">
          <cell r="A18">
            <v>4</v>
          </cell>
          <cell r="B18" t="str">
            <v>5 . 2 . 1 . 01 . 01</v>
          </cell>
          <cell r="C18" t="str">
            <v>Honorarium Panitia Pelaksana Kegiatan</v>
          </cell>
          <cell r="D18">
            <v>1950000</v>
          </cell>
          <cell r="E18">
            <v>487500</v>
          </cell>
          <cell r="F18">
            <v>487500</v>
          </cell>
          <cell r="G18">
            <v>487500</v>
          </cell>
          <cell r="H18">
            <v>487500</v>
          </cell>
          <cell r="I18">
            <v>0</v>
          </cell>
          <cell r="J18">
            <v>0</v>
          </cell>
          <cell r="K18">
            <v>0</v>
          </cell>
          <cell r="L18">
            <v>0</v>
          </cell>
          <cell r="M18">
            <v>0</v>
          </cell>
          <cell r="N18">
            <v>0</v>
          </cell>
          <cell r="O18">
            <v>0</v>
          </cell>
          <cell r="P18">
            <v>0</v>
          </cell>
          <cell r="Q18">
            <v>0</v>
          </cell>
          <cell r="R18">
            <v>0</v>
          </cell>
          <cell r="S18">
            <v>0</v>
          </cell>
          <cell r="T18">
            <v>0</v>
          </cell>
          <cell r="U18">
            <v>0</v>
          </cell>
          <cell r="V18">
            <v>1950000</v>
          </cell>
          <cell r="W18">
            <v>0</v>
          </cell>
          <cell r="X18">
            <v>0</v>
          </cell>
          <cell r="Y18">
            <v>0</v>
          </cell>
          <cell r="Z18">
            <v>0</v>
          </cell>
          <cell r="AA18">
            <v>0</v>
          </cell>
          <cell r="AB18">
            <v>0</v>
          </cell>
          <cell r="AC18">
            <v>0</v>
          </cell>
          <cell r="AD18">
            <v>0</v>
          </cell>
          <cell r="AE18">
            <v>0</v>
          </cell>
          <cell r="AF18">
            <v>0</v>
          </cell>
          <cell r="AG18">
            <v>0</v>
          </cell>
          <cell r="AH18">
            <v>0</v>
          </cell>
          <cell r="AI18">
            <v>0</v>
          </cell>
          <cell r="AJ18">
            <v>1950000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487500</v>
          </cell>
          <cell r="AY18">
            <v>1950000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1950000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1950000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487500</v>
          </cell>
          <cell r="CP18">
            <v>1950000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1950000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1950000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487500</v>
          </cell>
          <cell r="EG18">
            <v>1950000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1950000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1950000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487500</v>
          </cell>
          <cell r="FX18">
            <v>1950000</v>
          </cell>
        </row>
        <row r="19">
          <cell r="A19">
            <v>5</v>
          </cell>
          <cell r="B19" t="str">
            <v>5 . 2 . 1 . 01 . 04</v>
          </cell>
          <cell r="C19" t="str">
            <v>Honorarium/Uang Saku</v>
          </cell>
          <cell r="D19">
            <v>10000000</v>
          </cell>
          <cell r="E19">
            <v>10000000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10000000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10000000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10000000</v>
          </cell>
          <cell r="AY19">
            <v>10000000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10000000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10000000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10000000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10000000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10000000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10000000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10000000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10000000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10000000</v>
          </cell>
        </row>
        <row r="20">
          <cell r="A20">
            <v>6</v>
          </cell>
          <cell r="B20" t="str">
            <v>5 . 2 . 1 . 01 . 09</v>
          </cell>
          <cell r="C20" t="str">
            <v>Honor Tim Internal</v>
          </cell>
          <cell r="D20">
            <v>5000000</v>
          </cell>
          <cell r="E20">
            <v>0</v>
          </cell>
          <cell r="F20">
            <v>0</v>
          </cell>
          <cell r="G20">
            <v>5000000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5000000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5000000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5000000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5000000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5000000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5000000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5000000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5000000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5000000</v>
          </cell>
          <cell r="EG20">
            <v>5000000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5000000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5000000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5000000</v>
          </cell>
        </row>
        <row r="21">
          <cell r="A21">
            <v>7</v>
          </cell>
          <cell r="B21" t="str">
            <v>5 . 2 . 1 . 02</v>
          </cell>
          <cell r="C21" t="str">
            <v>Honorarium Non PNS</v>
          </cell>
          <cell r="D21">
            <v>7900000</v>
          </cell>
          <cell r="E21">
            <v>7900000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7900000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7900000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7900000</v>
          </cell>
          <cell r="AY21">
            <v>7900000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7900000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7900000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7900000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7900000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7900000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7900000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7900000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7900000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7900000</v>
          </cell>
        </row>
        <row r="22">
          <cell r="A22">
            <v>8</v>
          </cell>
          <cell r="B22" t="str">
            <v>5 . 2 . 1 . 02 . 01</v>
          </cell>
          <cell r="C22" t="str">
            <v>Honorarium Tenaga Ahli/ Instruktur/ Narasumber</v>
          </cell>
          <cell r="D22">
            <v>6000000</v>
          </cell>
          <cell r="E22">
            <v>6000000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6000000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6000000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6000000</v>
          </cell>
          <cell r="AY22">
            <v>6000000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6000000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6000000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6000000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6000000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6000000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6000000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6000000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6000000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6000000</v>
          </cell>
        </row>
        <row r="23">
          <cell r="A23">
            <v>9</v>
          </cell>
          <cell r="B23" t="str">
            <v>5 . 2 . 1 . 02 . 04</v>
          </cell>
          <cell r="C23" t="str">
            <v>Honorarium Non PNS Lainnya</v>
          </cell>
          <cell r="D23">
            <v>1900000</v>
          </cell>
          <cell r="E23">
            <v>1900000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1900000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1900000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1900000</v>
          </cell>
          <cell r="AY23">
            <v>1900000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1900000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1900000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1900000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1900000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1900000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1900000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1900000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1900000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1900000</v>
          </cell>
        </row>
        <row r="24">
          <cell r="A24">
            <v>10</v>
          </cell>
          <cell r="B24" t="str">
            <v>5 . 2 . 2</v>
          </cell>
          <cell r="C24" t="str">
            <v>Belanja Barang dan Jasa</v>
          </cell>
          <cell r="D24">
            <v>35545500</v>
          </cell>
          <cell r="E24">
            <v>33445500</v>
          </cell>
          <cell r="F24">
            <v>100000</v>
          </cell>
          <cell r="G24">
            <v>1900000</v>
          </cell>
          <cell r="H24">
            <v>100000</v>
          </cell>
          <cell r="I24">
            <v>0</v>
          </cell>
          <cell r="J24">
            <v>0</v>
          </cell>
          <cell r="K24">
            <v>0</v>
          </cell>
          <cell r="L24">
            <v>0</v>
          </cell>
          <cell r="M24">
            <v>0</v>
          </cell>
          <cell r="N24">
            <v>0</v>
          </cell>
          <cell r="O24">
            <v>0</v>
          </cell>
          <cell r="P24">
            <v>0</v>
          </cell>
          <cell r="Q24">
            <v>0</v>
          </cell>
          <cell r="R24">
            <v>0</v>
          </cell>
          <cell r="S24">
            <v>0</v>
          </cell>
          <cell r="T24">
            <v>0</v>
          </cell>
          <cell r="U24">
            <v>0</v>
          </cell>
          <cell r="V24">
            <v>35545500</v>
          </cell>
          <cell r="W24">
            <v>0</v>
          </cell>
          <cell r="X24">
            <v>0</v>
          </cell>
          <cell r="Y24">
            <v>0</v>
          </cell>
          <cell r="Z24">
            <v>0</v>
          </cell>
          <cell r="AA24">
            <v>0</v>
          </cell>
          <cell r="AB24">
            <v>0</v>
          </cell>
          <cell r="AC24">
            <v>0</v>
          </cell>
          <cell r="AD24">
            <v>0</v>
          </cell>
          <cell r="AE24">
            <v>0</v>
          </cell>
          <cell r="AF24">
            <v>0</v>
          </cell>
          <cell r="AG24">
            <v>0</v>
          </cell>
          <cell r="AH24">
            <v>0</v>
          </cell>
          <cell r="AI24">
            <v>0</v>
          </cell>
          <cell r="AJ24">
            <v>35545500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33445500</v>
          </cell>
          <cell r="AY24">
            <v>35545500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35545500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35545500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100000</v>
          </cell>
          <cell r="CP24">
            <v>35545500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35545500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35545500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1900000</v>
          </cell>
          <cell r="EG24">
            <v>35545500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35545500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35545500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100000</v>
          </cell>
          <cell r="FX24">
            <v>35545500</v>
          </cell>
        </row>
        <row r="25">
          <cell r="A25">
            <v>11</v>
          </cell>
          <cell r="B25" t="str">
            <v>5 . 2 . 2 . 01</v>
          </cell>
          <cell r="C25" t="str">
            <v>Belanja Bahan Pakai Habis Kantor</v>
          </cell>
          <cell r="D25">
            <v>1000000</v>
          </cell>
          <cell r="E25">
            <v>100000</v>
          </cell>
          <cell r="F25">
            <v>100000</v>
          </cell>
          <cell r="G25">
            <v>700000</v>
          </cell>
          <cell r="H25">
            <v>100000</v>
          </cell>
          <cell r="I25">
            <v>0</v>
          </cell>
          <cell r="J25">
            <v>0</v>
          </cell>
          <cell r="K25">
            <v>0</v>
          </cell>
          <cell r="L25">
            <v>0</v>
          </cell>
          <cell r="M25">
            <v>0</v>
          </cell>
          <cell r="N25">
            <v>0</v>
          </cell>
          <cell r="O25">
            <v>0</v>
          </cell>
          <cell r="P25">
            <v>0</v>
          </cell>
          <cell r="Q25">
            <v>0</v>
          </cell>
          <cell r="R25">
            <v>0</v>
          </cell>
          <cell r="S25">
            <v>0</v>
          </cell>
          <cell r="T25">
            <v>0</v>
          </cell>
          <cell r="U25">
            <v>0</v>
          </cell>
          <cell r="V25">
            <v>1000000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100000</v>
          </cell>
          <cell r="AY25">
            <v>1000000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100000</v>
          </cell>
          <cell r="CP25">
            <v>1000000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700000</v>
          </cell>
          <cell r="EG25">
            <v>1000000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100000</v>
          </cell>
          <cell r="FX25">
            <v>1000000</v>
          </cell>
        </row>
        <row r="26">
          <cell r="A26">
            <v>12</v>
          </cell>
          <cell r="B26" t="str">
            <v>5 . 2 . 2 . 01 . 01</v>
          </cell>
          <cell r="C26" t="str">
            <v>Belanja alat tulis kantor</v>
          </cell>
          <cell r="D26">
            <v>1000000</v>
          </cell>
          <cell r="E26">
            <v>100000</v>
          </cell>
          <cell r="F26">
            <v>100000</v>
          </cell>
          <cell r="G26">
            <v>700000</v>
          </cell>
          <cell r="H26">
            <v>100000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100000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100000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700000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100000</v>
          </cell>
          <cell r="FX26">
            <v>1000000</v>
          </cell>
        </row>
        <row r="27">
          <cell r="A27">
            <v>13</v>
          </cell>
          <cell r="B27" t="str">
            <v>5 . 2 . 2 . 02</v>
          </cell>
          <cell r="C27" t="str">
            <v>Belanja Bahan/Material</v>
          </cell>
          <cell r="D27">
            <v>9290000</v>
          </cell>
          <cell r="E27">
            <v>9290000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9290000</v>
          </cell>
          <cell r="W27">
            <v>0</v>
          </cell>
          <cell r="X27">
            <v>0</v>
          </cell>
          <cell r="Y27">
            <v>0</v>
          </cell>
          <cell r="Z27">
            <v>0</v>
          </cell>
          <cell r="AA27">
            <v>0</v>
          </cell>
          <cell r="AB27">
            <v>0</v>
          </cell>
          <cell r="AC27">
            <v>0</v>
          </cell>
          <cell r="AD27">
            <v>0</v>
          </cell>
          <cell r="AE27">
            <v>0</v>
          </cell>
          <cell r="AF27">
            <v>0</v>
          </cell>
          <cell r="AG27">
            <v>0</v>
          </cell>
          <cell r="AH27">
            <v>0</v>
          </cell>
          <cell r="AI27">
            <v>0</v>
          </cell>
          <cell r="AJ27">
            <v>9290000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9290000</v>
          </cell>
          <cell r="AY27">
            <v>9290000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9290000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9290000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9290000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9290000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9290000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9290000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9290000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9290000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9290000</v>
          </cell>
        </row>
        <row r="28">
          <cell r="A28">
            <v>14</v>
          </cell>
          <cell r="B28" t="str">
            <v>5 . 2 . 2 . 02 . 07</v>
          </cell>
          <cell r="C28" t="str">
            <v>Belanja Perlengkapan Peserta</v>
          </cell>
          <cell r="D28">
            <v>9290000</v>
          </cell>
          <cell r="E28">
            <v>9290000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9290000</v>
          </cell>
          <cell r="W28">
            <v>0</v>
          </cell>
          <cell r="X28">
            <v>0</v>
          </cell>
          <cell r="Y28">
            <v>0</v>
          </cell>
          <cell r="Z28">
            <v>0</v>
          </cell>
          <cell r="AA28">
            <v>0</v>
          </cell>
          <cell r="AB28">
            <v>0</v>
          </cell>
          <cell r="AC28">
            <v>0</v>
          </cell>
          <cell r="AD28">
            <v>0</v>
          </cell>
          <cell r="AE28">
            <v>0</v>
          </cell>
          <cell r="AF28">
            <v>0</v>
          </cell>
          <cell r="AG28">
            <v>0</v>
          </cell>
          <cell r="AH28">
            <v>0</v>
          </cell>
          <cell r="AI28">
            <v>0</v>
          </cell>
          <cell r="AJ28">
            <v>9290000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9290000</v>
          </cell>
          <cell r="AY28">
            <v>9290000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9290000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9290000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9290000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9290000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9290000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9290000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9290000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9290000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9290000</v>
          </cell>
        </row>
        <row r="29">
          <cell r="A29">
            <v>15</v>
          </cell>
          <cell r="B29" t="str">
            <v>5 . 2 . 2 . 03</v>
          </cell>
          <cell r="C29" t="str">
            <v>Belanja Jasa Kantor</v>
          </cell>
          <cell r="D29">
            <v>2100000</v>
          </cell>
          <cell r="E29">
            <v>2100000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2100000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2100000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2100000</v>
          </cell>
          <cell r="AY29">
            <v>2100000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2100000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2100000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2100000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2100000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2100000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2100000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2100000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2100000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2100000</v>
          </cell>
        </row>
        <row r="30">
          <cell r="A30">
            <v>16</v>
          </cell>
          <cell r="B30" t="str">
            <v>5 . 2 . 2 . 03 . 12</v>
          </cell>
          <cell r="C30" t="str">
            <v>Belanja transportasi dan akomodasi</v>
          </cell>
          <cell r="D30">
            <v>1800000</v>
          </cell>
          <cell r="E30">
            <v>1800000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1800000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1800000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1800000</v>
          </cell>
          <cell r="AY30">
            <v>1800000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1800000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1800000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1800000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1800000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1800000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1800000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1800000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1800000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1800000</v>
          </cell>
        </row>
        <row r="31">
          <cell r="A31">
            <v>17</v>
          </cell>
          <cell r="B31" t="str">
            <v>5 . 2 . 2 . 03 . 13</v>
          </cell>
          <cell r="C31" t="str">
            <v>Belanja Dokumentasi</v>
          </cell>
          <cell r="D31">
            <v>300000</v>
          </cell>
          <cell r="E31">
            <v>300000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300000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300000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300000</v>
          </cell>
          <cell r="AY31">
            <v>300000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300000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300000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300000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300000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300000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300000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300000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300000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300000</v>
          </cell>
        </row>
        <row r="32">
          <cell r="A32">
            <v>18</v>
          </cell>
          <cell r="B32" t="str">
            <v>5 . 2 . 2 . 06</v>
          </cell>
          <cell r="C32" t="str">
            <v>Belanja Cetak dan Penggandaan</v>
          </cell>
          <cell r="D32">
            <v>8185500</v>
          </cell>
          <cell r="E32">
            <v>8185500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8185500</v>
          </cell>
          <cell r="W32">
            <v>0</v>
          </cell>
          <cell r="X32">
            <v>0</v>
          </cell>
          <cell r="Y32">
            <v>0</v>
          </cell>
          <cell r="Z32">
            <v>0</v>
          </cell>
          <cell r="AA32">
            <v>0</v>
          </cell>
          <cell r="AB32">
            <v>0</v>
          </cell>
          <cell r="AC32">
            <v>0</v>
          </cell>
          <cell r="AD32">
            <v>0</v>
          </cell>
          <cell r="AE32">
            <v>0</v>
          </cell>
          <cell r="AF32">
            <v>0</v>
          </cell>
          <cell r="AG32">
            <v>0</v>
          </cell>
          <cell r="AH32">
            <v>0</v>
          </cell>
          <cell r="AI32">
            <v>0</v>
          </cell>
          <cell r="AJ32">
            <v>8185500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8185500</v>
          </cell>
          <cell r="AY32">
            <v>8185500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8185500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8185500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8185500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8185500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8185500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8185500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8185500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8185500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8185500</v>
          </cell>
        </row>
        <row r="33">
          <cell r="A33">
            <v>19</v>
          </cell>
          <cell r="B33" t="str">
            <v>5 . 2 . 2 . 06 . 01</v>
          </cell>
          <cell r="C33" t="str">
            <v>Belanja cetak</v>
          </cell>
          <cell r="D33">
            <v>3685500</v>
          </cell>
          <cell r="E33">
            <v>3685500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3685500</v>
          </cell>
          <cell r="W33">
            <v>0</v>
          </cell>
          <cell r="X33">
            <v>0</v>
          </cell>
          <cell r="Y33">
            <v>0</v>
          </cell>
          <cell r="Z33">
            <v>0</v>
          </cell>
          <cell r="AA33">
            <v>0</v>
          </cell>
          <cell r="AB33">
            <v>0</v>
          </cell>
          <cell r="AC33">
            <v>0</v>
          </cell>
          <cell r="AD33">
            <v>0</v>
          </cell>
          <cell r="AE33">
            <v>0</v>
          </cell>
          <cell r="AF33">
            <v>0</v>
          </cell>
          <cell r="AG33">
            <v>0</v>
          </cell>
          <cell r="AH33">
            <v>0</v>
          </cell>
          <cell r="AI33">
            <v>0</v>
          </cell>
          <cell r="AJ33">
            <v>3685500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3685500</v>
          </cell>
          <cell r="AY33">
            <v>3685500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3685500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3685500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3685500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3685500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3685500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3685500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3685500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3685500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3685500</v>
          </cell>
        </row>
        <row r="34">
          <cell r="A34">
            <v>20</v>
          </cell>
          <cell r="B34" t="str">
            <v>5 . 2 . 2 . 06 . 02</v>
          </cell>
          <cell r="C34" t="str">
            <v>Belanja Penggandaan/Fotocopy</v>
          </cell>
          <cell r="D34">
            <v>4500000</v>
          </cell>
          <cell r="E34">
            <v>4500000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4500000</v>
          </cell>
          <cell r="W34">
            <v>0</v>
          </cell>
          <cell r="X34">
            <v>0</v>
          </cell>
          <cell r="Y34">
            <v>0</v>
          </cell>
          <cell r="Z34">
            <v>0</v>
          </cell>
          <cell r="AA34">
            <v>0</v>
          </cell>
          <cell r="AB34">
            <v>0</v>
          </cell>
          <cell r="AC34">
            <v>0</v>
          </cell>
          <cell r="AD34">
            <v>0</v>
          </cell>
          <cell r="AE34">
            <v>0</v>
          </cell>
          <cell r="AF34">
            <v>0</v>
          </cell>
          <cell r="AG34">
            <v>0</v>
          </cell>
          <cell r="AH34">
            <v>0</v>
          </cell>
          <cell r="AI34">
            <v>0</v>
          </cell>
          <cell r="AJ34">
            <v>4500000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4500000</v>
          </cell>
          <cell r="AY34">
            <v>4500000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4500000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4500000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4500000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4500000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4500000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4500000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4500000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4500000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4500000</v>
          </cell>
        </row>
        <row r="35">
          <cell r="A35">
            <v>21</v>
          </cell>
          <cell r="B35" t="str">
            <v>5 . 2 . 2 . 07</v>
          </cell>
          <cell r="C35" t="str">
            <v>Belanja Sewa Rumah / Gedung / Gudang / Parkir</v>
          </cell>
          <cell r="D35">
            <v>3000000</v>
          </cell>
          <cell r="E35">
            <v>3000000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3000000</v>
          </cell>
          <cell r="W35">
            <v>0</v>
          </cell>
          <cell r="X35">
            <v>0</v>
          </cell>
          <cell r="Y35">
            <v>0</v>
          </cell>
          <cell r="Z35">
            <v>0</v>
          </cell>
          <cell r="AA35">
            <v>0</v>
          </cell>
          <cell r="AB35">
            <v>0</v>
          </cell>
          <cell r="AC35">
            <v>0</v>
          </cell>
          <cell r="AD35">
            <v>0</v>
          </cell>
          <cell r="AE35">
            <v>0</v>
          </cell>
          <cell r="AF35">
            <v>0</v>
          </cell>
          <cell r="AG35">
            <v>0</v>
          </cell>
          <cell r="AH35">
            <v>0</v>
          </cell>
          <cell r="AI35">
            <v>0</v>
          </cell>
          <cell r="AJ35">
            <v>3000000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3000000</v>
          </cell>
          <cell r="AY35">
            <v>3000000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3000000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3000000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3000000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3000000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3000000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3000000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3000000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3000000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3000000</v>
          </cell>
        </row>
        <row r="36">
          <cell r="A36">
            <v>22</v>
          </cell>
          <cell r="B36" t="str">
            <v>5 . 2 . 2 . 07 . 03</v>
          </cell>
          <cell r="C36" t="str">
            <v>Belanja sewa ruang rapat/pertemuan</v>
          </cell>
          <cell r="D36">
            <v>3000000</v>
          </cell>
          <cell r="E36">
            <v>3000000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3000000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3000000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3000000</v>
          </cell>
          <cell r="AY36">
            <v>3000000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3000000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3000000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3000000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3000000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3000000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3000000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3000000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3000000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3000000</v>
          </cell>
        </row>
        <row r="37">
          <cell r="A37">
            <v>23</v>
          </cell>
          <cell r="B37" t="str">
            <v>5 . 2 . 2 . 11</v>
          </cell>
          <cell r="C37" t="str">
            <v>Belanja Makanan dan  Minuman</v>
          </cell>
          <cell r="D37">
            <v>10770000</v>
          </cell>
          <cell r="E37">
            <v>10770000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10770000</v>
          </cell>
          <cell r="W37">
            <v>0</v>
          </cell>
          <cell r="X37">
            <v>0</v>
          </cell>
          <cell r="Y37">
            <v>0</v>
          </cell>
          <cell r="Z37">
            <v>0</v>
          </cell>
          <cell r="AA37">
            <v>0</v>
          </cell>
          <cell r="AB37">
            <v>0</v>
          </cell>
          <cell r="AC37">
            <v>0</v>
          </cell>
          <cell r="AD37">
            <v>0</v>
          </cell>
          <cell r="AE37">
            <v>0</v>
          </cell>
          <cell r="AF37">
            <v>0</v>
          </cell>
          <cell r="AG37">
            <v>0</v>
          </cell>
          <cell r="AH37">
            <v>0</v>
          </cell>
          <cell r="AI37">
            <v>0</v>
          </cell>
          <cell r="AJ37">
            <v>10770000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10770000</v>
          </cell>
          <cell r="AY37">
            <v>10770000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10770000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10770000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10770000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10770000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10770000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10770000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10770000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10770000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10770000</v>
          </cell>
        </row>
        <row r="38">
          <cell r="A38">
            <v>24</v>
          </cell>
          <cell r="B38" t="str">
            <v>5 . 2 . 2 . 11 . 04</v>
          </cell>
          <cell r="C38" t="str">
            <v>Belanja makanan dan minuman pelaksanaan kegiatan</v>
          </cell>
          <cell r="D38">
            <v>10770000</v>
          </cell>
          <cell r="E38">
            <v>10770000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10770000</v>
          </cell>
          <cell r="W38">
            <v>0</v>
          </cell>
          <cell r="X38">
            <v>0</v>
          </cell>
          <cell r="Y38">
            <v>0</v>
          </cell>
          <cell r="Z38">
            <v>0</v>
          </cell>
          <cell r="AA38">
            <v>0</v>
          </cell>
          <cell r="AB38">
            <v>0</v>
          </cell>
          <cell r="AC38">
            <v>0</v>
          </cell>
          <cell r="AD38">
            <v>0</v>
          </cell>
          <cell r="AE38">
            <v>0</v>
          </cell>
          <cell r="AF38">
            <v>0</v>
          </cell>
          <cell r="AG38">
            <v>0</v>
          </cell>
          <cell r="AH38">
            <v>0</v>
          </cell>
          <cell r="AI38">
            <v>0</v>
          </cell>
          <cell r="AJ38">
            <v>10770000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10770000</v>
          </cell>
          <cell r="AY38">
            <v>10770000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10770000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10770000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10770000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10770000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10770000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10770000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10770000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10770000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10770000</v>
          </cell>
        </row>
        <row r="39">
          <cell r="A39">
            <v>25</v>
          </cell>
          <cell r="B39" t="str">
            <v>5 . 2 . 2 . 15</v>
          </cell>
          <cell r="C39" t="str">
            <v>Belanja Perjalanan Dinas</v>
          </cell>
          <cell r="D39">
            <v>1200000</v>
          </cell>
          <cell r="E39">
            <v>0</v>
          </cell>
          <cell r="F39">
            <v>0</v>
          </cell>
          <cell r="G39">
            <v>1200000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1200000</v>
          </cell>
          <cell r="W39">
            <v>0</v>
          </cell>
          <cell r="X39">
            <v>0</v>
          </cell>
          <cell r="Y39">
            <v>0</v>
          </cell>
          <cell r="Z39">
            <v>0</v>
          </cell>
          <cell r="AA39">
            <v>0</v>
          </cell>
          <cell r="AB39">
            <v>0</v>
          </cell>
          <cell r="AC39">
            <v>0</v>
          </cell>
          <cell r="AD39">
            <v>0</v>
          </cell>
          <cell r="AE39">
            <v>0</v>
          </cell>
          <cell r="AF39">
            <v>0</v>
          </cell>
          <cell r="AG39">
            <v>0</v>
          </cell>
          <cell r="AH39">
            <v>0</v>
          </cell>
          <cell r="AI39">
            <v>0</v>
          </cell>
          <cell r="AJ39">
            <v>1200000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1200000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1200000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1200000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1200000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1200000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1200000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1200000</v>
          </cell>
          <cell r="EG39">
            <v>1200000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1200000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1200000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1200000</v>
          </cell>
        </row>
        <row r="40">
          <cell r="A40">
            <v>26</v>
          </cell>
          <cell r="B40" t="str">
            <v>5 . 2 . 2 . 15 . 01</v>
          </cell>
          <cell r="C40" t="str">
            <v>Belanja perjalanan dinas dalam daerah</v>
          </cell>
          <cell r="D40">
            <v>1200000</v>
          </cell>
          <cell r="E40">
            <v>0</v>
          </cell>
          <cell r="F40">
            <v>0</v>
          </cell>
          <cell r="G40">
            <v>1200000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1200000</v>
          </cell>
          <cell r="W40">
            <v>0</v>
          </cell>
          <cell r="X40">
            <v>0</v>
          </cell>
          <cell r="Y40">
            <v>0</v>
          </cell>
          <cell r="Z40">
            <v>0</v>
          </cell>
          <cell r="AA40">
            <v>0</v>
          </cell>
          <cell r="AB40">
            <v>0</v>
          </cell>
          <cell r="AC40">
            <v>0</v>
          </cell>
          <cell r="AD40">
            <v>0</v>
          </cell>
          <cell r="AE40">
            <v>0</v>
          </cell>
          <cell r="AF40">
            <v>0</v>
          </cell>
          <cell r="AG40">
            <v>0</v>
          </cell>
          <cell r="AH40">
            <v>0</v>
          </cell>
          <cell r="AI40">
            <v>0</v>
          </cell>
          <cell r="AJ40">
            <v>1200000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1200000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1200000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1200000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1200000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1200000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1200000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1200000</v>
          </cell>
          <cell r="EG40">
            <v>1200000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1200000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1200000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1200000</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1.20 . 1.20.03 . 06 . 02</v>
          </cell>
          <cell r="C15" t="str">
            <v>Penyusunan pelaporan keuangan semesteran</v>
          </cell>
          <cell r="D15">
            <v>48694990</v>
          </cell>
          <cell r="E15">
            <v>0</v>
          </cell>
          <cell r="F15">
            <v>11980000</v>
          </cell>
          <cell r="G15">
            <v>24710000</v>
          </cell>
          <cell r="H15">
            <v>12004990</v>
          </cell>
          <cell r="I15">
            <v>0</v>
          </cell>
          <cell r="J15">
            <v>0</v>
          </cell>
          <cell r="K15">
            <v>0</v>
          </cell>
          <cell r="L15">
            <v>0</v>
          </cell>
          <cell r="M15">
            <v>0</v>
          </cell>
          <cell r="N15">
            <v>0</v>
          </cell>
          <cell r="O15">
            <v>0</v>
          </cell>
          <cell r="P15">
            <v>0</v>
          </cell>
          <cell r="Q15">
            <v>0</v>
          </cell>
          <cell r="R15">
            <v>0</v>
          </cell>
          <cell r="S15">
            <v>0</v>
          </cell>
          <cell r="T15">
            <v>0</v>
          </cell>
          <cell r="U15">
            <v>0</v>
          </cell>
          <cell r="V15">
            <v>48694990</v>
          </cell>
          <cell r="W15">
            <v>0</v>
          </cell>
          <cell r="X15">
            <v>0</v>
          </cell>
          <cell r="Y15">
            <v>0</v>
          </cell>
          <cell r="Z15">
            <v>0</v>
          </cell>
          <cell r="AA15">
            <v>0</v>
          </cell>
          <cell r="AB15">
            <v>0</v>
          </cell>
          <cell r="AC15">
            <v>0</v>
          </cell>
          <cell r="AD15">
            <v>0</v>
          </cell>
          <cell r="AE15">
            <v>0</v>
          </cell>
          <cell r="AF15">
            <v>0</v>
          </cell>
          <cell r="AG15">
            <v>0</v>
          </cell>
          <cell r="AH15">
            <v>0</v>
          </cell>
          <cell r="AI15">
            <v>0</v>
          </cell>
          <cell r="AJ15">
            <v>48694990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48694990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48694990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48694990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11980000</v>
          </cell>
          <cell r="CP15">
            <v>48694990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48694990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48694990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24710000</v>
          </cell>
          <cell r="EG15">
            <v>48694990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48694990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48694990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12004990</v>
          </cell>
          <cell r="FX15">
            <v>48694990</v>
          </cell>
        </row>
        <row r="16">
          <cell r="A16">
            <v>2</v>
          </cell>
          <cell r="B16" t="str">
            <v>5 . 2 . 1</v>
          </cell>
          <cell r="C16" t="str">
            <v>Belanja Pegawai</v>
          </cell>
          <cell r="D16">
            <v>15410000</v>
          </cell>
          <cell r="E16">
            <v>0</v>
          </cell>
          <cell r="F16">
            <v>2390000</v>
          </cell>
          <cell r="G16">
            <v>10630000</v>
          </cell>
          <cell r="H16">
            <v>2390000</v>
          </cell>
          <cell r="I16">
            <v>0</v>
          </cell>
          <cell r="J16">
            <v>0</v>
          </cell>
          <cell r="K16">
            <v>0</v>
          </cell>
          <cell r="L16">
            <v>0</v>
          </cell>
          <cell r="M16">
            <v>0</v>
          </cell>
          <cell r="N16">
            <v>0</v>
          </cell>
          <cell r="O16">
            <v>0</v>
          </cell>
          <cell r="P16">
            <v>0</v>
          </cell>
          <cell r="Q16">
            <v>0</v>
          </cell>
          <cell r="R16">
            <v>0</v>
          </cell>
          <cell r="S16">
            <v>0</v>
          </cell>
          <cell r="T16">
            <v>0</v>
          </cell>
          <cell r="U16">
            <v>0</v>
          </cell>
          <cell r="V16">
            <v>15410000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15410000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15410000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15410000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15410000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2390000</v>
          </cell>
          <cell r="CP16">
            <v>15410000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15410000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15410000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10630000</v>
          </cell>
          <cell r="EG16">
            <v>15410000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15410000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15410000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2390000</v>
          </cell>
          <cell r="FX16">
            <v>15410000</v>
          </cell>
        </row>
        <row r="17">
          <cell r="A17">
            <v>3</v>
          </cell>
          <cell r="B17" t="str">
            <v>5 . 2 . 1 . 01</v>
          </cell>
          <cell r="C17" t="str">
            <v>Honorarium PNS</v>
          </cell>
          <cell r="D17">
            <v>7250000</v>
          </cell>
          <cell r="E17">
            <v>0</v>
          </cell>
          <cell r="F17">
            <v>350000</v>
          </cell>
          <cell r="G17">
            <v>6550000</v>
          </cell>
          <cell r="H17">
            <v>350000</v>
          </cell>
          <cell r="I17">
            <v>0</v>
          </cell>
          <cell r="J17">
            <v>0</v>
          </cell>
          <cell r="K17">
            <v>0</v>
          </cell>
          <cell r="L17">
            <v>0</v>
          </cell>
          <cell r="M17">
            <v>0</v>
          </cell>
          <cell r="N17">
            <v>0</v>
          </cell>
          <cell r="O17">
            <v>0</v>
          </cell>
          <cell r="P17">
            <v>0</v>
          </cell>
          <cell r="Q17">
            <v>0</v>
          </cell>
          <cell r="R17">
            <v>0</v>
          </cell>
          <cell r="S17">
            <v>0</v>
          </cell>
          <cell r="T17">
            <v>0</v>
          </cell>
          <cell r="U17">
            <v>0</v>
          </cell>
          <cell r="V17">
            <v>7250000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7250000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7250000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7250000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7250000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350000</v>
          </cell>
          <cell r="CP17">
            <v>7250000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7250000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7250000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6550000</v>
          </cell>
          <cell r="EG17">
            <v>7250000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7250000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7250000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350000</v>
          </cell>
          <cell r="FX17">
            <v>7250000</v>
          </cell>
        </row>
        <row r="18">
          <cell r="A18">
            <v>4</v>
          </cell>
          <cell r="B18" t="str">
            <v>5 . 2 . 1 . 01 . 01</v>
          </cell>
          <cell r="C18" t="str">
            <v>Honorarium Panitia Pelaksana Kegiatan</v>
          </cell>
          <cell r="D18">
            <v>1400000</v>
          </cell>
          <cell r="E18">
            <v>0</v>
          </cell>
          <cell r="F18">
            <v>350000</v>
          </cell>
          <cell r="G18">
            <v>700000</v>
          </cell>
          <cell r="H18">
            <v>350000</v>
          </cell>
          <cell r="I18">
            <v>0</v>
          </cell>
          <cell r="J18">
            <v>0</v>
          </cell>
          <cell r="K18">
            <v>0</v>
          </cell>
          <cell r="L18">
            <v>0</v>
          </cell>
          <cell r="M18">
            <v>0</v>
          </cell>
          <cell r="N18">
            <v>0</v>
          </cell>
          <cell r="O18">
            <v>0</v>
          </cell>
          <cell r="P18">
            <v>0</v>
          </cell>
          <cell r="Q18">
            <v>0</v>
          </cell>
          <cell r="R18">
            <v>0</v>
          </cell>
          <cell r="S18">
            <v>0</v>
          </cell>
          <cell r="T18">
            <v>0</v>
          </cell>
          <cell r="U18">
            <v>0</v>
          </cell>
          <cell r="V18">
            <v>1400000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1400000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1400000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1400000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1400000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350000</v>
          </cell>
          <cell r="CP18">
            <v>1400000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1400000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1400000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700000</v>
          </cell>
          <cell r="EG18">
            <v>1400000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1400000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1400000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350000</v>
          </cell>
          <cell r="FX18">
            <v>1400000</v>
          </cell>
        </row>
        <row r="19">
          <cell r="A19">
            <v>5</v>
          </cell>
          <cell r="B19" t="str">
            <v>5 . 2 . 1 . 01 . 09</v>
          </cell>
          <cell r="C19" t="str">
            <v>Honor Tim Internal</v>
          </cell>
          <cell r="D19">
            <v>5850000</v>
          </cell>
          <cell r="E19">
            <v>0</v>
          </cell>
          <cell r="F19">
            <v>0</v>
          </cell>
          <cell r="G19">
            <v>5850000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5850000</v>
          </cell>
          <cell r="W19">
            <v>0</v>
          </cell>
          <cell r="X19">
            <v>0</v>
          </cell>
          <cell r="Y19">
            <v>0</v>
          </cell>
          <cell r="Z19">
            <v>0</v>
          </cell>
          <cell r="AA19">
            <v>0</v>
          </cell>
          <cell r="AB19">
            <v>0</v>
          </cell>
          <cell r="AC19">
            <v>0</v>
          </cell>
          <cell r="AD19">
            <v>0</v>
          </cell>
          <cell r="AE19">
            <v>0</v>
          </cell>
          <cell r="AF19">
            <v>0</v>
          </cell>
          <cell r="AG19">
            <v>0</v>
          </cell>
          <cell r="AH19">
            <v>0</v>
          </cell>
          <cell r="AI19">
            <v>0</v>
          </cell>
          <cell r="AJ19">
            <v>5850000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5850000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5850000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5850000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5850000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5850000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5850000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5850000</v>
          </cell>
          <cell r="EG19">
            <v>5850000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5850000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5850000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5850000</v>
          </cell>
        </row>
        <row r="20">
          <cell r="A20">
            <v>6</v>
          </cell>
          <cell r="B20" t="str">
            <v>5 . 2 . 1 . 03</v>
          </cell>
          <cell r="C20" t="str">
            <v>Uang Lembur</v>
          </cell>
          <cell r="D20">
            <v>8160000</v>
          </cell>
          <cell r="E20">
            <v>0</v>
          </cell>
          <cell r="F20">
            <v>2040000</v>
          </cell>
          <cell r="G20">
            <v>4080000</v>
          </cell>
          <cell r="H20">
            <v>2040000</v>
          </cell>
          <cell r="I20">
            <v>0</v>
          </cell>
          <cell r="J20">
            <v>0</v>
          </cell>
          <cell r="K20">
            <v>0</v>
          </cell>
          <cell r="L20">
            <v>0</v>
          </cell>
          <cell r="M20">
            <v>0</v>
          </cell>
          <cell r="N20">
            <v>0</v>
          </cell>
          <cell r="O20">
            <v>0</v>
          </cell>
          <cell r="P20">
            <v>0</v>
          </cell>
          <cell r="Q20">
            <v>0</v>
          </cell>
          <cell r="R20">
            <v>0</v>
          </cell>
          <cell r="S20">
            <v>0</v>
          </cell>
          <cell r="T20">
            <v>0</v>
          </cell>
          <cell r="U20">
            <v>0</v>
          </cell>
          <cell r="V20">
            <v>8160000</v>
          </cell>
          <cell r="W20">
            <v>0</v>
          </cell>
          <cell r="X20">
            <v>0</v>
          </cell>
          <cell r="Y20">
            <v>0</v>
          </cell>
          <cell r="Z20">
            <v>0</v>
          </cell>
          <cell r="AA20">
            <v>0</v>
          </cell>
          <cell r="AB20">
            <v>0</v>
          </cell>
          <cell r="AC20">
            <v>0</v>
          </cell>
          <cell r="AD20">
            <v>0</v>
          </cell>
          <cell r="AE20">
            <v>0</v>
          </cell>
          <cell r="AF20">
            <v>0</v>
          </cell>
          <cell r="AG20">
            <v>0</v>
          </cell>
          <cell r="AH20">
            <v>0</v>
          </cell>
          <cell r="AI20">
            <v>0</v>
          </cell>
          <cell r="AJ20">
            <v>8160000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8160000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8160000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8160000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2040000</v>
          </cell>
          <cell r="CP20">
            <v>8160000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8160000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8160000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4080000</v>
          </cell>
          <cell r="EG20">
            <v>8160000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8160000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8160000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2040000</v>
          </cell>
          <cell r="FX20">
            <v>8160000</v>
          </cell>
        </row>
        <row r="21">
          <cell r="A21">
            <v>7</v>
          </cell>
          <cell r="B21" t="str">
            <v>5 . 2 . 1 . 03 . 01</v>
          </cell>
          <cell r="C21" t="str">
            <v>Uang Lembur  PNS</v>
          </cell>
          <cell r="D21">
            <v>8160000</v>
          </cell>
          <cell r="E21">
            <v>0</v>
          </cell>
          <cell r="F21">
            <v>2040000</v>
          </cell>
          <cell r="G21">
            <v>4080000</v>
          </cell>
          <cell r="H21">
            <v>2040000</v>
          </cell>
          <cell r="I21">
            <v>0</v>
          </cell>
          <cell r="J21">
            <v>0</v>
          </cell>
          <cell r="K21">
            <v>0</v>
          </cell>
          <cell r="L21">
            <v>0</v>
          </cell>
          <cell r="M21">
            <v>0</v>
          </cell>
          <cell r="N21">
            <v>0</v>
          </cell>
          <cell r="O21">
            <v>0</v>
          </cell>
          <cell r="P21">
            <v>0</v>
          </cell>
          <cell r="Q21">
            <v>0</v>
          </cell>
          <cell r="R21">
            <v>0</v>
          </cell>
          <cell r="S21">
            <v>0</v>
          </cell>
          <cell r="T21">
            <v>0</v>
          </cell>
          <cell r="U21">
            <v>0</v>
          </cell>
          <cell r="V21">
            <v>8160000</v>
          </cell>
          <cell r="W21">
            <v>0</v>
          </cell>
          <cell r="X21">
            <v>0</v>
          </cell>
          <cell r="Y21">
            <v>0</v>
          </cell>
          <cell r="Z21">
            <v>0</v>
          </cell>
          <cell r="AA21">
            <v>0</v>
          </cell>
          <cell r="AB21">
            <v>0</v>
          </cell>
          <cell r="AC21">
            <v>0</v>
          </cell>
          <cell r="AD21">
            <v>0</v>
          </cell>
          <cell r="AE21">
            <v>0</v>
          </cell>
          <cell r="AF21">
            <v>0</v>
          </cell>
          <cell r="AG21">
            <v>0</v>
          </cell>
          <cell r="AH21">
            <v>0</v>
          </cell>
          <cell r="AI21">
            <v>0</v>
          </cell>
          <cell r="AJ21">
            <v>8160000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8160000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8160000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8160000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2040000</v>
          </cell>
          <cell r="CP21">
            <v>8160000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8160000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8160000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4080000</v>
          </cell>
          <cell r="EG21">
            <v>8160000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8160000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8160000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2040000</v>
          </cell>
          <cell r="FX21">
            <v>8160000</v>
          </cell>
        </row>
        <row r="22">
          <cell r="A22">
            <v>8</v>
          </cell>
          <cell r="B22" t="str">
            <v>5 . 2 . 2</v>
          </cell>
          <cell r="C22" t="str">
            <v>Belanja Barang dan Jasa</v>
          </cell>
          <cell r="D22">
            <v>33284990</v>
          </cell>
          <cell r="E22">
            <v>0</v>
          </cell>
          <cell r="F22">
            <v>9590000</v>
          </cell>
          <cell r="G22">
            <v>14080000</v>
          </cell>
          <cell r="H22">
            <v>9614990</v>
          </cell>
          <cell r="I22">
            <v>0</v>
          </cell>
          <cell r="J22">
            <v>0</v>
          </cell>
          <cell r="K22">
            <v>0</v>
          </cell>
          <cell r="L22">
            <v>0</v>
          </cell>
          <cell r="M22">
            <v>0</v>
          </cell>
          <cell r="N22">
            <v>0</v>
          </cell>
          <cell r="O22">
            <v>0</v>
          </cell>
          <cell r="P22">
            <v>0</v>
          </cell>
          <cell r="Q22">
            <v>0</v>
          </cell>
          <cell r="R22">
            <v>0</v>
          </cell>
          <cell r="S22">
            <v>0</v>
          </cell>
          <cell r="T22">
            <v>0</v>
          </cell>
          <cell r="U22">
            <v>0</v>
          </cell>
          <cell r="V22">
            <v>33284990</v>
          </cell>
          <cell r="W22">
            <v>0</v>
          </cell>
          <cell r="X22">
            <v>0</v>
          </cell>
          <cell r="Y22">
            <v>0</v>
          </cell>
          <cell r="Z22">
            <v>0</v>
          </cell>
          <cell r="AA22">
            <v>0</v>
          </cell>
          <cell r="AB22">
            <v>0</v>
          </cell>
          <cell r="AC22">
            <v>0</v>
          </cell>
          <cell r="AD22">
            <v>0</v>
          </cell>
          <cell r="AE22">
            <v>0</v>
          </cell>
          <cell r="AF22">
            <v>0</v>
          </cell>
          <cell r="AG22">
            <v>0</v>
          </cell>
          <cell r="AH22">
            <v>0</v>
          </cell>
          <cell r="AI22">
            <v>0</v>
          </cell>
          <cell r="AJ22">
            <v>33284990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33284990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33284990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33284990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9590000</v>
          </cell>
          <cell r="CP22">
            <v>33284990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33284990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33284990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14080000</v>
          </cell>
          <cell r="EG22">
            <v>33284990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33284990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33284990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9614990</v>
          </cell>
          <cell r="FX22">
            <v>33284990</v>
          </cell>
        </row>
        <row r="23">
          <cell r="A23">
            <v>9</v>
          </cell>
          <cell r="B23" t="str">
            <v>5 . 2 . 2 . 01</v>
          </cell>
          <cell r="C23" t="str">
            <v>Belanja Bahan Pakai Habis Kantor</v>
          </cell>
          <cell r="D23">
            <v>1000000</v>
          </cell>
          <cell r="E23">
            <v>0</v>
          </cell>
          <cell r="F23">
            <v>250000</v>
          </cell>
          <cell r="G23">
            <v>500000</v>
          </cell>
          <cell r="H23">
            <v>250000</v>
          </cell>
          <cell r="I23">
            <v>0</v>
          </cell>
          <cell r="J23">
            <v>0</v>
          </cell>
          <cell r="K23">
            <v>0</v>
          </cell>
          <cell r="L23">
            <v>0</v>
          </cell>
          <cell r="M23">
            <v>0</v>
          </cell>
          <cell r="N23">
            <v>0</v>
          </cell>
          <cell r="O23">
            <v>0</v>
          </cell>
          <cell r="P23">
            <v>0</v>
          </cell>
          <cell r="Q23">
            <v>0</v>
          </cell>
          <cell r="R23">
            <v>0</v>
          </cell>
          <cell r="S23">
            <v>0</v>
          </cell>
          <cell r="T23">
            <v>0</v>
          </cell>
          <cell r="U23">
            <v>0</v>
          </cell>
          <cell r="V23">
            <v>1000000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1000000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250000</v>
          </cell>
          <cell r="CP23">
            <v>1000000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500000</v>
          </cell>
          <cell r="EG23">
            <v>1000000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250000</v>
          </cell>
          <cell r="FX23">
            <v>1000000</v>
          </cell>
        </row>
        <row r="24">
          <cell r="A24">
            <v>10</v>
          </cell>
          <cell r="B24" t="str">
            <v>5 . 2 . 2 . 01 . 01</v>
          </cell>
          <cell r="C24" t="str">
            <v>Belanja alat tulis kantor</v>
          </cell>
          <cell r="D24">
            <v>1000000</v>
          </cell>
          <cell r="E24">
            <v>0</v>
          </cell>
          <cell r="F24">
            <v>250000</v>
          </cell>
          <cell r="G24">
            <v>500000</v>
          </cell>
          <cell r="H24">
            <v>250000</v>
          </cell>
          <cell r="I24">
            <v>0</v>
          </cell>
          <cell r="J24">
            <v>0</v>
          </cell>
          <cell r="K24">
            <v>0</v>
          </cell>
          <cell r="L24">
            <v>0</v>
          </cell>
          <cell r="M24">
            <v>0</v>
          </cell>
          <cell r="N24">
            <v>0</v>
          </cell>
          <cell r="O24">
            <v>0</v>
          </cell>
          <cell r="P24">
            <v>0</v>
          </cell>
          <cell r="Q24">
            <v>0</v>
          </cell>
          <cell r="R24">
            <v>0</v>
          </cell>
          <cell r="S24">
            <v>0</v>
          </cell>
          <cell r="T24">
            <v>0</v>
          </cell>
          <cell r="U24">
            <v>0</v>
          </cell>
          <cell r="V24">
            <v>1000000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1000000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250000</v>
          </cell>
          <cell r="CP24">
            <v>1000000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500000</v>
          </cell>
          <cell r="EG24">
            <v>1000000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250000</v>
          </cell>
          <cell r="FX24">
            <v>1000000</v>
          </cell>
        </row>
        <row r="25">
          <cell r="A25">
            <v>11</v>
          </cell>
          <cell r="B25" t="str">
            <v>5 . 2 . 2 . 06</v>
          </cell>
          <cell r="C25" t="str">
            <v>Belanja Cetak dan Penggandaan</v>
          </cell>
          <cell r="D25">
            <v>7024990</v>
          </cell>
          <cell r="E25">
            <v>0</v>
          </cell>
          <cell r="F25">
            <v>1000000</v>
          </cell>
          <cell r="G25">
            <v>5000000</v>
          </cell>
          <cell r="H25">
            <v>1024990</v>
          </cell>
          <cell r="I25">
            <v>0</v>
          </cell>
          <cell r="J25">
            <v>0</v>
          </cell>
          <cell r="K25">
            <v>0</v>
          </cell>
          <cell r="L25">
            <v>0</v>
          </cell>
          <cell r="M25">
            <v>0</v>
          </cell>
          <cell r="N25">
            <v>0</v>
          </cell>
          <cell r="O25">
            <v>0</v>
          </cell>
          <cell r="P25">
            <v>0</v>
          </cell>
          <cell r="Q25">
            <v>0</v>
          </cell>
          <cell r="R25">
            <v>0</v>
          </cell>
          <cell r="S25">
            <v>0</v>
          </cell>
          <cell r="T25">
            <v>0</v>
          </cell>
          <cell r="U25">
            <v>0</v>
          </cell>
          <cell r="V25">
            <v>7024990</v>
          </cell>
          <cell r="W25">
            <v>0</v>
          </cell>
          <cell r="X25">
            <v>0</v>
          </cell>
          <cell r="Y25">
            <v>0</v>
          </cell>
          <cell r="Z25">
            <v>0</v>
          </cell>
          <cell r="AA25">
            <v>0</v>
          </cell>
          <cell r="AB25">
            <v>0</v>
          </cell>
          <cell r="AC25">
            <v>0</v>
          </cell>
          <cell r="AD25">
            <v>0</v>
          </cell>
          <cell r="AE25">
            <v>0</v>
          </cell>
          <cell r="AF25">
            <v>0</v>
          </cell>
          <cell r="AG25">
            <v>0</v>
          </cell>
          <cell r="AH25">
            <v>0</v>
          </cell>
          <cell r="AI25">
            <v>0</v>
          </cell>
          <cell r="AJ25">
            <v>7024990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7024990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7024990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7024990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1000000</v>
          </cell>
          <cell r="CP25">
            <v>7024990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7024990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7024990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5000000</v>
          </cell>
          <cell r="EG25">
            <v>7024990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7024990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7024990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1024990</v>
          </cell>
          <cell r="FX25">
            <v>7024990</v>
          </cell>
        </row>
        <row r="26">
          <cell r="A26">
            <v>12</v>
          </cell>
          <cell r="B26" t="str">
            <v>5 . 2 . 2 . 06 . 01</v>
          </cell>
          <cell r="C26" t="str">
            <v>Belanja cetak</v>
          </cell>
          <cell r="D26">
            <v>2500000</v>
          </cell>
          <cell r="E26">
            <v>0</v>
          </cell>
          <cell r="F26">
            <v>0</v>
          </cell>
          <cell r="G26">
            <v>2500000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2500000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2500000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2500000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2500000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2500000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2500000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2500000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2500000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2500000</v>
          </cell>
          <cell r="EG26">
            <v>2500000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2500000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2500000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2500000</v>
          </cell>
        </row>
        <row r="27">
          <cell r="A27">
            <v>13</v>
          </cell>
          <cell r="B27" t="str">
            <v>5 . 2 . 2 . 06 . 02</v>
          </cell>
          <cell r="C27" t="str">
            <v>Belanja Penggandaan/Fotocopy</v>
          </cell>
          <cell r="D27">
            <v>4524990</v>
          </cell>
          <cell r="E27">
            <v>0</v>
          </cell>
          <cell r="F27">
            <v>1000000</v>
          </cell>
          <cell r="G27">
            <v>2500000</v>
          </cell>
          <cell r="H27">
            <v>1024990</v>
          </cell>
          <cell r="I27">
            <v>0</v>
          </cell>
          <cell r="J27">
            <v>0</v>
          </cell>
          <cell r="K27">
            <v>0</v>
          </cell>
          <cell r="L27">
            <v>0</v>
          </cell>
          <cell r="M27">
            <v>0</v>
          </cell>
          <cell r="N27">
            <v>0</v>
          </cell>
          <cell r="O27">
            <v>0</v>
          </cell>
          <cell r="P27">
            <v>0</v>
          </cell>
          <cell r="Q27">
            <v>0</v>
          </cell>
          <cell r="R27">
            <v>0</v>
          </cell>
          <cell r="S27">
            <v>0</v>
          </cell>
          <cell r="T27">
            <v>0</v>
          </cell>
          <cell r="U27">
            <v>0</v>
          </cell>
          <cell r="V27">
            <v>4524990</v>
          </cell>
          <cell r="W27">
            <v>0</v>
          </cell>
          <cell r="X27">
            <v>0</v>
          </cell>
          <cell r="Y27">
            <v>0</v>
          </cell>
          <cell r="Z27">
            <v>0</v>
          </cell>
          <cell r="AA27">
            <v>0</v>
          </cell>
          <cell r="AB27">
            <v>0</v>
          </cell>
          <cell r="AC27">
            <v>0</v>
          </cell>
          <cell r="AD27">
            <v>0</v>
          </cell>
          <cell r="AE27">
            <v>0</v>
          </cell>
          <cell r="AF27">
            <v>0</v>
          </cell>
          <cell r="AG27">
            <v>0</v>
          </cell>
          <cell r="AH27">
            <v>0</v>
          </cell>
          <cell r="AI27">
            <v>0</v>
          </cell>
          <cell r="AJ27">
            <v>4524990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4524990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4524990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4524990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1000000</v>
          </cell>
          <cell r="CP27">
            <v>4524990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4524990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4524990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2500000</v>
          </cell>
          <cell r="EG27">
            <v>4524990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4524990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4524990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1024990</v>
          </cell>
          <cell r="FX27">
            <v>4524990</v>
          </cell>
        </row>
        <row r="28">
          <cell r="A28">
            <v>14</v>
          </cell>
          <cell r="B28" t="str">
            <v>5 . 2 . 2 . 07</v>
          </cell>
          <cell r="C28" t="str">
            <v>Belanja Sewa Rumah / Gedung / Gudang / Parkir</v>
          </cell>
          <cell r="D28">
            <v>9000000</v>
          </cell>
          <cell r="E28">
            <v>0</v>
          </cell>
          <cell r="F28">
            <v>3000000</v>
          </cell>
          <cell r="G28">
            <v>3000000</v>
          </cell>
          <cell r="H28">
            <v>3000000</v>
          </cell>
          <cell r="I28">
            <v>0</v>
          </cell>
          <cell r="J28">
            <v>0</v>
          </cell>
          <cell r="K28">
            <v>0</v>
          </cell>
          <cell r="L28">
            <v>0</v>
          </cell>
          <cell r="M28">
            <v>0</v>
          </cell>
          <cell r="N28">
            <v>0</v>
          </cell>
          <cell r="O28">
            <v>0</v>
          </cell>
          <cell r="P28">
            <v>0</v>
          </cell>
          <cell r="Q28">
            <v>0</v>
          </cell>
          <cell r="R28">
            <v>0</v>
          </cell>
          <cell r="S28">
            <v>0</v>
          </cell>
          <cell r="T28">
            <v>0</v>
          </cell>
          <cell r="U28">
            <v>0</v>
          </cell>
          <cell r="V28">
            <v>9000000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9000000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9000000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9000000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9000000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3000000</v>
          </cell>
          <cell r="CP28">
            <v>9000000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9000000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9000000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3000000</v>
          </cell>
          <cell r="EG28">
            <v>9000000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9000000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9000000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3000000</v>
          </cell>
          <cell r="FX28">
            <v>9000000</v>
          </cell>
        </row>
        <row r="29">
          <cell r="A29">
            <v>15</v>
          </cell>
          <cell r="B29" t="str">
            <v>5 . 2 . 2 . 07 . 03</v>
          </cell>
          <cell r="C29" t="str">
            <v>Belanja sewa ruang rapat/pertemuan</v>
          </cell>
          <cell r="D29">
            <v>9000000</v>
          </cell>
          <cell r="E29">
            <v>0</v>
          </cell>
          <cell r="F29">
            <v>3000000</v>
          </cell>
          <cell r="G29">
            <v>3000000</v>
          </cell>
          <cell r="H29">
            <v>3000000</v>
          </cell>
          <cell r="I29">
            <v>0</v>
          </cell>
          <cell r="J29">
            <v>0</v>
          </cell>
          <cell r="K29">
            <v>0</v>
          </cell>
          <cell r="L29">
            <v>0</v>
          </cell>
          <cell r="M29">
            <v>0</v>
          </cell>
          <cell r="N29">
            <v>0</v>
          </cell>
          <cell r="O29">
            <v>0</v>
          </cell>
          <cell r="P29">
            <v>0</v>
          </cell>
          <cell r="Q29">
            <v>0</v>
          </cell>
          <cell r="R29">
            <v>0</v>
          </cell>
          <cell r="S29">
            <v>0</v>
          </cell>
          <cell r="T29">
            <v>0</v>
          </cell>
          <cell r="U29">
            <v>0</v>
          </cell>
          <cell r="V29">
            <v>9000000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9000000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9000000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9000000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9000000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3000000</v>
          </cell>
          <cell r="CP29">
            <v>9000000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9000000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9000000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3000000</v>
          </cell>
          <cell r="EG29">
            <v>9000000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9000000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9000000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3000000</v>
          </cell>
          <cell r="FX29">
            <v>9000000</v>
          </cell>
        </row>
        <row r="30">
          <cell r="A30">
            <v>16</v>
          </cell>
          <cell r="B30" t="str">
            <v>5 . 2 . 2 . 11</v>
          </cell>
          <cell r="C30" t="str">
            <v>Belanja Makanan dan  Minuman</v>
          </cell>
          <cell r="D30">
            <v>16260000</v>
          </cell>
          <cell r="E30">
            <v>0</v>
          </cell>
          <cell r="F30">
            <v>5340000</v>
          </cell>
          <cell r="G30">
            <v>5580000</v>
          </cell>
          <cell r="H30">
            <v>5340000</v>
          </cell>
          <cell r="I30">
            <v>0</v>
          </cell>
          <cell r="J30">
            <v>0</v>
          </cell>
          <cell r="K30">
            <v>0</v>
          </cell>
          <cell r="L30">
            <v>0</v>
          </cell>
          <cell r="M30">
            <v>0</v>
          </cell>
          <cell r="N30">
            <v>0</v>
          </cell>
          <cell r="O30">
            <v>0</v>
          </cell>
          <cell r="P30">
            <v>0</v>
          </cell>
          <cell r="Q30">
            <v>0</v>
          </cell>
          <cell r="R30">
            <v>0</v>
          </cell>
          <cell r="S30">
            <v>0</v>
          </cell>
          <cell r="T30">
            <v>0</v>
          </cell>
          <cell r="U30">
            <v>0</v>
          </cell>
          <cell r="V30">
            <v>16260000</v>
          </cell>
          <cell r="W30">
            <v>0</v>
          </cell>
          <cell r="X30">
            <v>0</v>
          </cell>
          <cell r="Y30">
            <v>0</v>
          </cell>
          <cell r="Z30">
            <v>0</v>
          </cell>
          <cell r="AA30">
            <v>0</v>
          </cell>
          <cell r="AB30">
            <v>0</v>
          </cell>
          <cell r="AC30">
            <v>0</v>
          </cell>
          <cell r="AD30">
            <v>0</v>
          </cell>
          <cell r="AE30">
            <v>0</v>
          </cell>
          <cell r="AF30">
            <v>0</v>
          </cell>
          <cell r="AG30">
            <v>0</v>
          </cell>
          <cell r="AH30">
            <v>0</v>
          </cell>
          <cell r="AI30">
            <v>0</v>
          </cell>
          <cell r="AJ30">
            <v>16260000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16260000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16260000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16260000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5340000</v>
          </cell>
          <cell r="CP30">
            <v>16260000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16260000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16260000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5580000</v>
          </cell>
          <cell r="EG30">
            <v>16260000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16260000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16260000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5340000</v>
          </cell>
          <cell r="FX30">
            <v>16260000</v>
          </cell>
        </row>
        <row r="31">
          <cell r="A31">
            <v>17</v>
          </cell>
          <cell r="B31" t="str">
            <v>5 . 2 . 2 . 11 . 04</v>
          </cell>
          <cell r="C31" t="str">
            <v>Belanja makanan dan minuman pelaksanaan kegiatan</v>
          </cell>
          <cell r="D31">
            <v>16260000</v>
          </cell>
          <cell r="E31">
            <v>0</v>
          </cell>
          <cell r="F31">
            <v>5340000</v>
          </cell>
          <cell r="G31">
            <v>5580000</v>
          </cell>
          <cell r="H31">
            <v>5340000</v>
          </cell>
          <cell r="I31">
            <v>0</v>
          </cell>
          <cell r="J31">
            <v>0</v>
          </cell>
          <cell r="K31">
            <v>0</v>
          </cell>
          <cell r="L31">
            <v>0</v>
          </cell>
          <cell r="M31">
            <v>0</v>
          </cell>
          <cell r="N31">
            <v>0</v>
          </cell>
          <cell r="O31">
            <v>0</v>
          </cell>
          <cell r="P31">
            <v>0</v>
          </cell>
          <cell r="Q31">
            <v>0</v>
          </cell>
          <cell r="R31">
            <v>0</v>
          </cell>
          <cell r="S31">
            <v>0</v>
          </cell>
          <cell r="T31">
            <v>0</v>
          </cell>
          <cell r="U31">
            <v>0</v>
          </cell>
          <cell r="V31">
            <v>16260000</v>
          </cell>
          <cell r="W31">
            <v>0</v>
          </cell>
          <cell r="X31">
            <v>0</v>
          </cell>
          <cell r="Y31">
            <v>0</v>
          </cell>
          <cell r="Z31">
            <v>0</v>
          </cell>
          <cell r="AA31">
            <v>0</v>
          </cell>
          <cell r="AB31">
            <v>0</v>
          </cell>
          <cell r="AC31">
            <v>0</v>
          </cell>
          <cell r="AD31">
            <v>0</v>
          </cell>
          <cell r="AE31">
            <v>0</v>
          </cell>
          <cell r="AF31">
            <v>0</v>
          </cell>
          <cell r="AG31">
            <v>0</v>
          </cell>
          <cell r="AH31">
            <v>0</v>
          </cell>
          <cell r="AI31">
            <v>0</v>
          </cell>
          <cell r="AJ31">
            <v>16260000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16260000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16260000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16260000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5340000</v>
          </cell>
          <cell r="CP31">
            <v>16260000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16260000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16260000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5580000</v>
          </cell>
          <cell r="EG31">
            <v>16260000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16260000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16260000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5340000</v>
          </cell>
          <cell r="FX31">
            <v>16260000</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1.13 . 1.20.03 . 21 . 02</v>
          </cell>
          <cell r="C15" t="str">
            <v>Peningkatan jenjang kerjasama pelaku-pelaku usaha kesejahteraan sosial masyarakat</v>
          </cell>
          <cell r="D15">
            <v>153550000</v>
          </cell>
          <cell r="E15">
            <v>39360000</v>
          </cell>
          <cell r="F15">
            <v>39360000</v>
          </cell>
          <cell r="G15">
            <v>37470000</v>
          </cell>
          <cell r="H15">
            <v>37360000</v>
          </cell>
          <cell r="I15">
            <v>0</v>
          </cell>
          <cell r="J15">
            <v>0</v>
          </cell>
          <cell r="K15">
            <v>0</v>
          </cell>
          <cell r="L15">
            <v>0</v>
          </cell>
          <cell r="M15">
            <v>0</v>
          </cell>
          <cell r="N15">
            <v>0</v>
          </cell>
          <cell r="O15">
            <v>0</v>
          </cell>
          <cell r="P15">
            <v>0</v>
          </cell>
          <cell r="Q15">
            <v>0</v>
          </cell>
          <cell r="R15">
            <v>0</v>
          </cell>
          <cell r="S15">
            <v>0</v>
          </cell>
          <cell r="T15">
            <v>0</v>
          </cell>
          <cell r="U15">
            <v>0</v>
          </cell>
          <cell r="V15">
            <v>153550000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153550000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39360000</v>
          </cell>
          <cell r="AY15">
            <v>153550000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153550000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153550000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39360000</v>
          </cell>
          <cell r="CP15">
            <v>153550000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153550000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153550000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37470000</v>
          </cell>
          <cell r="EG15">
            <v>153550000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153550000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153550000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37360000</v>
          </cell>
          <cell r="FX15">
            <v>153550000</v>
          </cell>
        </row>
        <row r="16">
          <cell r="A16">
            <v>2</v>
          </cell>
          <cell r="B16" t="str">
            <v>5 . 2 . 1</v>
          </cell>
          <cell r="C16" t="str">
            <v>Belanja Pegawai</v>
          </cell>
          <cell r="D16">
            <v>3900000</v>
          </cell>
          <cell r="E16">
            <v>1950000</v>
          </cell>
          <cell r="F16">
            <v>1950000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3900000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3900000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1950000</v>
          </cell>
          <cell r="AY16">
            <v>3900000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3900000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3900000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1950000</v>
          </cell>
          <cell r="CP16">
            <v>3900000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3900000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3900000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3900000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3900000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3900000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3900000</v>
          </cell>
        </row>
        <row r="17">
          <cell r="A17">
            <v>3</v>
          </cell>
          <cell r="B17" t="str">
            <v>5 . 2 . 1 . 01</v>
          </cell>
          <cell r="C17" t="str">
            <v>Honorarium PNS</v>
          </cell>
          <cell r="D17">
            <v>3900000</v>
          </cell>
          <cell r="E17">
            <v>1950000</v>
          </cell>
          <cell r="F17">
            <v>1950000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3900000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3900000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1950000</v>
          </cell>
          <cell r="AY17">
            <v>3900000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3900000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3900000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1950000</v>
          </cell>
          <cell r="CP17">
            <v>3900000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3900000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3900000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3900000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3900000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3900000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3900000</v>
          </cell>
        </row>
        <row r="18">
          <cell r="A18">
            <v>4</v>
          </cell>
          <cell r="B18" t="str">
            <v>5 . 2 . 1 . 01 . 01</v>
          </cell>
          <cell r="C18" t="str">
            <v>Honorarium Panitia Pelaksana Kegiatan</v>
          </cell>
          <cell r="D18">
            <v>3900000</v>
          </cell>
          <cell r="E18">
            <v>1950000</v>
          </cell>
          <cell r="F18">
            <v>1950000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1950000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1950000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3900000</v>
          </cell>
        </row>
        <row r="19">
          <cell r="A19">
            <v>5</v>
          </cell>
          <cell r="B19" t="str">
            <v>5 . 2 . 2</v>
          </cell>
          <cell r="C19" t="str">
            <v>Belanja Barang dan Jasa</v>
          </cell>
          <cell r="D19">
            <v>149650000</v>
          </cell>
          <cell r="E19">
            <v>37410000</v>
          </cell>
          <cell r="F19">
            <v>37410000</v>
          </cell>
          <cell r="G19">
            <v>37470000</v>
          </cell>
          <cell r="H19">
            <v>37360000</v>
          </cell>
          <cell r="I19">
            <v>0</v>
          </cell>
          <cell r="J19">
            <v>0</v>
          </cell>
          <cell r="K19">
            <v>0</v>
          </cell>
          <cell r="L19">
            <v>0</v>
          </cell>
          <cell r="M19">
            <v>0</v>
          </cell>
          <cell r="N19">
            <v>0</v>
          </cell>
          <cell r="O19">
            <v>0</v>
          </cell>
          <cell r="P19">
            <v>0</v>
          </cell>
          <cell r="Q19">
            <v>0</v>
          </cell>
          <cell r="R19">
            <v>0</v>
          </cell>
          <cell r="S19">
            <v>0</v>
          </cell>
          <cell r="T19">
            <v>0</v>
          </cell>
          <cell r="U19">
            <v>0</v>
          </cell>
          <cell r="V19">
            <v>149650000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149650000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37410000</v>
          </cell>
          <cell r="AY19">
            <v>149650000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149650000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149650000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37410000</v>
          </cell>
          <cell r="CP19">
            <v>149650000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149650000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149650000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37470000</v>
          </cell>
          <cell r="EG19">
            <v>149650000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149650000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149650000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37360000</v>
          </cell>
          <cell r="FX19">
            <v>149650000</v>
          </cell>
        </row>
        <row r="20">
          <cell r="A20">
            <v>6</v>
          </cell>
          <cell r="B20" t="str">
            <v>5 . 2 . 2 . 01</v>
          </cell>
          <cell r="C20" t="str">
            <v>Belanja Bahan Pakai Habis Kantor</v>
          </cell>
          <cell r="D20">
            <v>1000000</v>
          </cell>
          <cell r="E20">
            <v>250000</v>
          </cell>
          <cell r="F20">
            <v>250000</v>
          </cell>
          <cell r="G20">
            <v>250000</v>
          </cell>
          <cell r="H20">
            <v>250000</v>
          </cell>
          <cell r="I20">
            <v>0</v>
          </cell>
          <cell r="J20">
            <v>0</v>
          </cell>
          <cell r="K20">
            <v>0</v>
          </cell>
          <cell r="L20">
            <v>0</v>
          </cell>
          <cell r="M20">
            <v>0</v>
          </cell>
          <cell r="N20">
            <v>0</v>
          </cell>
          <cell r="O20">
            <v>0</v>
          </cell>
          <cell r="P20">
            <v>0</v>
          </cell>
          <cell r="Q20">
            <v>0</v>
          </cell>
          <cell r="R20">
            <v>0</v>
          </cell>
          <cell r="S20">
            <v>0</v>
          </cell>
          <cell r="T20">
            <v>0</v>
          </cell>
          <cell r="U20">
            <v>0</v>
          </cell>
          <cell r="V20">
            <v>1000000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250000</v>
          </cell>
          <cell r="AY20">
            <v>1000000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250000</v>
          </cell>
          <cell r="CP20">
            <v>1000000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250000</v>
          </cell>
          <cell r="EG20">
            <v>1000000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250000</v>
          </cell>
          <cell r="FX20">
            <v>1000000</v>
          </cell>
        </row>
        <row r="21">
          <cell r="A21">
            <v>7</v>
          </cell>
          <cell r="B21" t="str">
            <v>5 . 2 . 2 . 01 . 01</v>
          </cell>
          <cell r="C21" t="str">
            <v>Belanja alat tulis kantor</v>
          </cell>
          <cell r="D21">
            <v>1000000</v>
          </cell>
          <cell r="E21">
            <v>250000</v>
          </cell>
          <cell r="F21">
            <v>250000</v>
          </cell>
          <cell r="G21">
            <v>250000</v>
          </cell>
          <cell r="H21">
            <v>250000</v>
          </cell>
          <cell r="I21">
            <v>0</v>
          </cell>
          <cell r="J21">
            <v>0</v>
          </cell>
          <cell r="K21">
            <v>0</v>
          </cell>
          <cell r="L21">
            <v>0</v>
          </cell>
          <cell r="M21">
            <v>0</v>
          </cell>
          <cell r="N21">
            <v>0</v>
          </cell>
          <cell r="O21">
            <v>0</v>
          </cell>
          <cell r="P21">
            <v>0</v>
          </cell>
          <cell r="Q21">
            <v>0</v>
          </cell>
          <cell r="R21">
            <v>0</v>
          </cell>
          <cell r="S21">
            <v>0</v>
          </cell>
          <cell r="T21">
            <v>0</v>
          </cell>
          <cell r="U21">
            <v>0</v>
          </cell>
          <cell r="V21">
            <v>1000000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250000</v>
          </cell>
          <cell r="AY21">
            <v>1000000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250000</v>
          </cell>
          <cell r="CP21">
            <v>1000000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250000</v>
          </cell>
          <cell r="EG21">
            <v>1000000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250000</v>
          </cell>
          <cell r="FX21">
            <v>1000000</v>
          </cell>
        </row>
        <row r="22">
          <cell r="A22">
            <v>8</v>
          </cell>
          <cell r="B22" t="str">
            <v>5 . 2 . 2 . 06</v>
          </cell>
          <cell r="C22" t="str">
            <v>Belanja Cetak dan Penggandaan</v>
          </cell>
          <cell r="D22">
            <v>2860000</v>
          </cell>
          <cell r="E22">
            <v>700000</v>
          </cell>
          <cell r="F22">
            <v>700000</v>
          </cell>
          <cell r="G22">
            <v>760000</v>
          </cell>
          <cell r="H22">
            <v>700000</v>
          </cell>
          <cell r="I22">
            <v>0</v>
          </cell>
          <cell r="J22">
            <v>0</v>
          </cell>
          <cell r="K22">
            <v>0</v>
          </cell>
          <cell r="L22">
            <v>0</v>
          </cell>
          <cell r="M22">
            <v>0</v>
          </cell>
          <cell r="N22">
            <v>0</v>
          </cell>
          <cell r="O22">
            <v>0</v>
          </cell>
          <cell r="P22">
            <v>0</v>
          </cell>
          <cell r="Q22">
            <v>0</v>
          </cell>
          <cell r="R22">
            <v>0</v>
          </cell>
          <cell r="S22">
            <v>0</v>
          </cell>
          <cell r="T22">
            <v>0</v>
          </cell>
          <cell r="U22">
            <v>0</v>
          </cell>
          <cell r="V22">
            <v>2860000</v>
          </cell>
          <cell r="W22">
            <v>0</v>
          </cell>
          <cell r="X22">
            <v>0</v>
          </cell>
          <cell r="Y22">
            <v>0</v>
          </cell>
          <cell r="Z22">
            <v>0</v>
          </cell>
          <cell r="AA22">
            <v>0</v>
          </cell>
          <cell r="AB22">
            <v>0</v>
          </cell>
          <cell r="AC22">
            <v>0</v>
          </cell>
          <cell r="AD22">
            <v>0</v>
          </cell>
          <cell r="AE22">
            <v>0</v>
          </cell>
          <cell r="AF22">
            <v>0</v>
          </cell>
          <cell r="AG22">
            <v>0</v>
          </cell>
          <cell r="AH22">
            <v>0</v>
          </cell>
          <cell r="AI22">
            <v>0</v>
          </cell>
          <cell r="AJ22">
            <v>2860000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700000</v>
          </cell>
          <cell r="AY22">
            <v>2860000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2860000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2860000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700000</v>
          </cell>
          <cell r="CP22">
            <v>2860000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2860000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2860000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760000</v>
          </cell>
          <cell r="EG22">
            <v>2860000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2860000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2860000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700000</v>
          </cell>
          <cell r="FX22">
            <v>2860000</v>
          </cell>
        </row>
        <row r="23">
          <cell r="A23">
            <v>9</v>
          </cell>
          <cell r="B23" t="str">
            <v>5 . 2 . 2 . 06 . 02</v>
          </cell>
          <cell r="C23" t="str">
            <v>Belanja Penggandaan/Fotocopy</v>
          </cell>
          <cell r="D23">
            <v>2860000</v>
          </cell>
          <cell r="E23">
            <v>700000</v>
          </cell>
          <cell r="F23">
            <v>700000</v>
          </cell>
          <cell r="G23">
            <v>760000</v>
          </cell>
          <cell r="H23">
            <v>700000</v>
          </cell>
          <cell r="I23">
            <v>0</v>
          </cell>
          <cell r="J23">
            <v>0</v>
          </cell>
          <cell r="K23">
            <v>0</v>
          </cell>
          <cell r="L23">
            <v>0</v>
          </cell>
          <cell r="M23">
            <v>0</v>
          </cell>
          <cell r="N23">
            <v>0</v>
          </cell>
          <cell r="O23">
            <v>0</v>
          </cell>
          <cell r="P23">
            <v>0</v>
          </cell>
          <cell r="Q23">
            <v>0</v>
          </cell>
          <cell r="R23">
            <v>0</v>
          </cell>
          <cell r="S23">
            <v>0</v>
          </cell>
          <cell r="T23">
            <v>0</v>
          </cell>
          <cell r="U23">
            <v>0</v>
          </cell>
          <cell r="V23">
            <v>2860000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2860000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700000</v>
          </cell>
          <cell r="AY23">
            <v>2860000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2860000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2860000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700000</v>
          </cell>
          <cell r="CP23">
            <v>2860000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2860000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2860000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760000</v>
          </cell>
          <cell r="EG23">
            <v>2860000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2860000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2860000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700000</v>
          </cell>
          <cell r="FX23">
            <v>2860000</v>
          </cell>
        </row>
        <row r="24">
          <cell r="A24">
            <v>10</v>
          </cell>
          <cell r="B24" t="str">
            <v>5 . 2 . 2 . 11</v>
          </cell>
          <cell r="C24" t="str">
            <v>Belanja Makanan dan  Minuman</v>
          </cell>
          <cell r="D24">
            <v>2750000</v>
          </cell>
          <cell r="E24">
            <v>700000</v>
          </cell>
          <cell r="F24">
            <v>700000</v>
          </cell>
          <cell r="G24">
            <v>700000</v>
          </cell>
          <cell r="H24">
            <v>650000</v>
          </cell>
          <cell r="I24">
            <v>0</v>
          </cell>
          <cell r="J24">
            <v>0</v>
          </cell>
          <cell r="K24">
            <v>0</v>
          </cell>
          <cell r="L24">
            <v>0</v>
          </cell>
          <cell r="M24">
            <v>0</v>
          </cell>
          <cell r="N24">
            <v>0</v>
          </cell>
          <cell r="O24">
            <v>0</v>
          </cell>
          <cell r="P24">
            <v>0</v>
          </cell>
          <cell r="Q24">
            <v>0</v>
          </cell>
          <cell r="R24">
            <v>0</v>
          </cell>
          <cell r="S24">
            <v>0</v>
          </cell>
          <cell r="T24">
            <v>0</v>
          </cell>
          <cell r="U24">
            <v>0</v>
          </cell>
          <cell r="V24">
            <v>2750000</v>
          </cell>
          <cell r="W24">
            <v>0</v>
          </cell>
          <cell r="X24">
            <v>0</v>
          </cell>
          <cell r="Y24">
            <v>0</v>
          </cell>
          <cell r="Z24">
            <v>0</v>
          </cell>
          <cell r="AA24">
            <v>0</v>
          </cell>
          <cell r="AB24">
            <v>0</v>
          </cell>
          <cell r="AC24">
            <v>0</v>
          </cell>
          <cell r="AD24">
            <v>0</v>
          </cell>
          <cell r="AE24">
            <v>0</v>
          </cell>
          <cell r="AF24">
            <v>0</v>
          </cell>
          <cell r="AG24">
            <v>0</v>
          </cell>
          <cell r="AH24">
            <v>0</v>
          </cell>
          <cell r="AI24">
            <v>0</v>
          </cell>
          <cell r="AJ24">
            <v>2750000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700000</v>
          </cell>
          <cell r="AY24">
            <v>2750000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2750000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2750000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700000</v>
          </cell>
          <cell r="CP24">
            <v>2750000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2750000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2750000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700000</v>
          </cell>
          <cell r="EG24">
            <v>2750000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2750000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2750000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650000</v>
          </cell>
          <cell r="FX24">
            <v>2750000</v>
          </cell>
        </row>
        <row r="25">
          <cell r="A25">
            <v>11</v>
          </cell>
          <cell r="B25" t="str">
            <v>5 . 2 . 2 . 11 . 04</v>
          </cell>
          <cell r="C25" t="str">
            <v>Belanja makanan dan minuman pelaksanaan kegiatan</v>
          </cell>
          <cell r="D25">
            <v>2750000</v>
          </cell>
          <cell r="E25">
            <v>700000</v>
          </cell>
          <cell r="F25">
            <v>700000</v>
          </cell>
          <cell r="G25">
            <v>700000</v>
          </cell>
          <cell r="H25">
            <v>650000</v>
          </cell>
          <cell r="I25">
            <v>0</v>
          </cell>
          <cell r="J25">
            <v>0</v>
          </cell>
          <cell r="K25">
            <v>0</v>
          </cell>
          <cell r="L25">
            <v>0</v>
          </cell>
          <cell r="M25">
            <v>0</v>
          </cell>
          <cell r="N25">
            <v>0</v>
          </cell>
          <cell r="O25">
            <v>0</v>
          </cell>
          <cell r="P25">
            <v>0</v>
          </cell>
          <cell r="Q25">
            <v>0</v>
          </cell>
          <cell r="R25">
            <v>0</v>
          </cell>
          <cell r="S25">
            <v>0</v>
          </cell>
          <cell r="T25">
            <v>0</v>
          </cell>
          <cell r="U25">
            <v>0</v>
          </cell>
          <cell r="V25">
            <v>2750000</v>
          </cell>
          <cell r="W25">
            <v>0</v>
          </cell>
          <cell r="X25">
            <v>0</v>
          </cell>
          <cell r="Y25">
            <v>0</v>
          </cell>
          <cell r="Z25">
            <v>0</v>
          </cell>
          <cell r="AA25">
            <v>0</v>
          </cell>
          <cell r="AB25">
            <v>0</v>
          </cell>
          <cell r="AC25">
            <v>0</v>
          </cell>
          <cell r="AD25">
            <v>0</v>
          </cell>
          <cell r="AE25">
            <v>0</v>
          </cell>
          <cell r="AF25">
            <v>0</v>
          </cell>
          <cell r="AG25">
            <v>0</v>
          </cell>
          <cell r="AH25">
            <v>0</v>
          </cell>
          <cell r="AI25">
            <v>0</v>
          </cell>
          <cell r="AJ25">
            <v>2750000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700000</v>
          </cell>
          <cell r="AY25">
            <v>2750000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2750000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2750000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700000</v>
          </cell>
          <cell r="CP25">
            <v>2750000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2750000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2750000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700000</v>
          </cell>
          <cell r="EG25">
            <v>2750000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2750000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2750000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650000</v>
          </cell>
          <cell r="FX25">
            <v>2750000</v>
          </cell>
        </row>
        <row r="26">
          <cell r="A26">
            <v>12</v>
          </cell>
          <cell r="B26" t="str">
            <v>5 . 2 . 2 . 15</v>
          </cell>
          <cell r="C26" t="str">
            <v>Belanja Perjalanan Dinas</v>
          </cell>
          <cell r="D26">
            <v>143040000</v>
          </cell>
          <cell r="E26">
            <v>35760000</v>
          </cell>
          <cell r="F26">
            <v>35760000</v>
          </cell>
          <cell r="G26">
            <v>35760000</v>
          </cell>
          <cell r="H26">
            <v>35760000</v>
          </cell>
          <cell r="I26">
            <v>0</v>
          </cell>
          <cell r="J26">
            <v>0</v>
          </cell>
          <cell r="K26">
            <v>0</v>
          </cell>
          <cell r="L26">
            <v>0</v>
          </cell>
          <cell r="M26">
            <v>0</v>
          </cell>
          <cell r="N26">
            <v>0</v>
          </cell>
          <cell r="O26">
            <v>0</v>
          </cell>
          <cell r="P26">
            <v>0</v>
          </cell>
          <cell r="Q26">
            <v>0</v>
          </cell>
          <cell r="R26">
            <v>0</v>
          </cell>
          <cell r="S26">
            <v>0</v>
          </cell>
          <cell r="T26">
            <v>0</v>
          </cell>
          <cell r="U26">
            <v>0</v>
          </cell>
          <cell r="V26">
            <v>143040000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143040000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35760000</v>
          </cell>
          <cell r="AY26">
            <v>143040000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143040000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143040000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35760000</v>
          </cell>
          <cell r="CP26">
            <v>143040000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143040000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143040000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35760000</v>
          </cell>
          <cell r="EG26">
            <v>143040000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143040000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143040000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35760000</v>
          </cell>
          <cell r="FX26">
            <v>143040000</v>
          </cell>
        </row>
        <row r="27">
          <cell r="A27">
            <v>13</v>
          </cell>
          <cell r="B27" t="str">
            <v>5 . 2 . 2 . 15 . 01</v>
          </cell>
          <cell r="C27" t="str">
            <v>Belanja perjalanan dinas dalam daerah</v>
          </cell>
          <cell r="D27">
            <v>143040000</v>
          </cell>
          <cell r="E27">
            <v>35760000</v>
          </cell>
          <cell r="F27">
            <v>35760000</v>
          </cell>
          <cell r="G27">
            <v>35760000</v>
          </cell>
          <cell r="H27">
            <v>35760000</v>
          </cell>
          <cell r="I27">
            <v>0</v>
          </cell>
          <cell r="J27">
            <v>0</v>
          </cell>
          <cell r="K27">
            <v>0</v>
          </cell>
          <cell r="L27">
            <v>0</v>
          </cell>
          <cell r="M27">
            <v>0</v>
          </cell>
          <cell r="N27">
            <v>0</v>
          </cell>
          <cell r="O27">
            <v>0</v>
          </cell>
          <cell r="P27">
            <v>0</v>
          </cell>
          <cell r="Q27">
            <v>0</v>
          </cell>
          <cell r="R27">
            <v>0</v>
          </cell>
          <cell r="S27">
            <v>0</v>
          </cell>
          <cell r="T27">
            <v>0</v>
          </cell>
          <cell r="U27">
            <v>0</v>
          </cell>
          <cell r="V27">
            <v>143040000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143040000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35760000</v>
          </cell>
          <cell r="AY27">
            <v>143040000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143040000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143040000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35760000</v>
          </cell>
          <cell r="CP27">
            <v>143040000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143040000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143040000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35760000</v>
          </cell>
          <cell r="EG27">
            <v>143040000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143040000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143040000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35760000</v>
          </cell>
          <cell r="FX27">
            <v>143040000</v>
          </cell>
        </row>
        <row r="28">
          <cell r="A28">
            <v>14</v>
          </cell>
        </row>
        <row r="29">
          <cell r="A29">
            <v>15</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1.20 . 1.20.03 . 06 . 04</v>
          </cell>
          <cell r="C15" t="str">
            <v>Penyusunan pelaporan keuangan akhir tahun</v>
          </cell>
          <cell r="D15">
            <v>30857500</v>
          </cell>
          <cell r="E15">
            <v>30857500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30857500</v>
          </cell>
          <cell r="W15">
            <v>0</v>
          </cell>
          <cell r="X15">
            <v>0</v>
          </cell>
          <cell r="Y15">
            <v>0</v>
          </cell>
          <cell r="Z15">
            <v>0</v>
          </cell>
          <cell r="AA15">
            <v>0</v>
          </cell>
          <cell r="AB15">
            <v>0</v>
          </cell>
          <cell r="AC15">
            <v>0</v>
          </cell>
          <cell r="AD15">
            <v>0</v>
          </cell>
          <cell r="AE15">
            <v>0</v>
          </cell>
          <cell r="AF15">
            <v>0</v>
          </cell>
          <cell r="AG15">
            <v>0</v>
          </cell>
          <cell r="AH15">
            <v>0</v>
          </cell>
          <cell r="AI15">
            <v>0</v>
          </cell>
          <cell r="AJ15">
            <v>30857500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30857500</v>
          </cell>
          <cell r="AY15">
            <v>30857500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30857500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30857500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30857500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30857500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30857500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30857500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30857500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30857500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30857500</v>
          </cell>
        </row>
        <row r="16">
          <cell r="A16">
            <v>2</v>
          </cell>
          <cell r="B16" t="str">
            <v>5 . 2 . 1</v>
          </cell>
          <cell r="C16" t="str">
            <v>Belanja Pegawai</v>
          </cell>
          <cell r="D16">
            <v>15060000</v>
          </cell>
          <cell r="E16">
            <v>15060000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15060000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15060000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15060000</v>
          </cell>
          <cell r="AY16">
            <v>15060000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15060000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15060000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15060000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15060000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15060000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15060000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15060000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15060000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15060000</v>
          </cell>
        </row>
        <row r="17">
          <cell r="A17">
            <v>3</v>
          </cell>
          <cell r="B17" t="str">
            <v>5 . 2 . 1 . 01</v>
          </cell>
          <cell r="C17" t="str">
            <v>Honorarium PNS</v>
          </cell>
          <cell r="D17">
            <v>6900000</v>
          </cell>
          <cell r="E17">
            <v>6900000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6900000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6900000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6900000</v>
          </cell>
          <cell r="AY17">
            <v>6900000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6900000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6900000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6900000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6900000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6900000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6900000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6900000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6900000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6900000</v>
          </cell>
        </row>
        <row r="18">
          <cell r="A18">
            <v>4</v>
          </cell>
          <cell r="B18" t="str">
            <v>5 . 2 . 1 . 01 . 01</v>
          </cell>
          <cell r="C18" t="str">
            <v>Honorarium Panitia Pelaksana Kegiatan</v>
          </cell>
          <cell r="D18">
            <v>1050000</v>
          </cell>
          <cell r="E18">
            <v>1050000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1050000</v>
          </cell>
          <cell r="W18">
            <v>0</v>
          </cell>
          <cell r="X18">
            <v>0</v>
          </cell>
          <cell r="Y18">
            <v>0</v>
          </cell>
          <cell r="Z18">
            <v>0</v>
          </cell>
          <cell r="AA18">
            <v>0</v>
          </cell>
          <cell r="AB18">
            <v>0</v>
          </cell>
          <cell r="AC18">
            <v>0</v>
          </cell>
          <cell r="AD18">
            <v>0</v>
          </cell>
          <cell r="AE18">
            <v>0</v>
          </cell>
          <cell r="AF18">
            <v>0</v>
          </cell>
          <cell r="AG18">
            <v>0</v>
          </cell>
          <cell r="AH18">
            <v>0</v>
          </cell>
          <cell r="AI18">
            <v>0</v>
          </cell>
          <cell r="AJ18">
            <v>1050000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1050000</v>
          </cell>
          <cell r="AY18">
            <v>1050000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1050000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1050000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1050000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1050000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1050000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1050000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1050000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1050000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1050000</v>
          </cell>
        </row>
        <row r="19">
          <cell r="A19">
            <v>5</v>
          </cell>
          <cell r="B19" t="str">
            <v>5 . 2 . 1 . 01 . 09</v>
          </cell>
          <cell r="C19" t="str">
            <v>Honor Tim Internal</v>
          </cell>
          <cell r="D19">
            <v>5850000</v>
          </cell>
          <cell r="E19">
            <v>5850000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5850000</v>
          </cell>
          <cell r="W19">
            <v>0</v>
          </cell>
          <cell r="X19">
            <v>0</v>
          </cell>
          <cell r="Y19">
            <v>0</v>
          </cell>
          <cell r="Z19">
            <v>0</v>
          </cell>
          <cell r="AA19">
            <v>0</v>
          </cell>
          <cell r="AB19">
            <v>0</v>
          </cell>
          <cell r="AC19">
            <v>0</v>
          </cell>
          <cell r="AD19">
            <v>0</v>
          </cell>
          <cell r="AE19">
            <v>0</v>
          </cell>
          <cell r="AF19">
            <v>0</v>
          </cell>
          <cell r="AG19">
            <v>0</v>
          </cell>
          <cell r="AH19">
            <v>0</v>
          </cell>
          <cell r="AI19">
            <v>0</v>
          </cell>
          <cell r="AJ19">
            <v>5850000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5850000</v>
          </cell>
          <cell r="AY19">
            <v>5850000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5850000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5850000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5850000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5850000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5850000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5850000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5850000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5850000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5850000</v>
          </cell>
        </row>
        <row r="20">
          <cell r="A20">
            <v>6</v>
          </cell>
          <cell r="B20" t="str">
            <v>5 . 2 . 1 . 03</v>
          </cell>
          <cell r="C20" t="str">
            <v>Uang Lembur</v>
          </cell>
          <cell r="D20">
            <v>8160000</v>
          </cell>
          <cell r="E20">
            <v>8160000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8160000</v>
          </cell>
          <cell r="W20">
            <v>0</v>
          </cell>
          <cell r="X20">
            <v>0</v>
          </cell>
          <cell r="Y20">
            <v>0</v>
          </cell>
          <cell r="Z20">
            <v>0</v>
          </cell>
          <cell r="AA20">
            <v>0</v>
          </cell>
          <cell r="AB20">
            <v>0</v>
          </cell>
          <cell r="AC20">
            <v>0</v>
          </cell>
          <cell r="AD20">
            <v>0</v>
          </cell>
          <cell r="AE20">
            <v>0</v>
          </cell>
          <cell r="AF20">
            <v>0</v>
          </cell>
          <cell r="AG20">
            <v>0</v>
          </cell>
          <cell r="AH20">
            <v>0</v>
          </cell>
          <cell r="AI20">
            <v>0</v>
          </cell>
          <cell r="AJ20">
            <v>8160000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8160000</v>
          </cell>
          <cell r="AY20">
            <v>8160000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8160000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8160000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8160000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8160000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8160000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8160000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8160000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8160000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8160000</v>
          </cell>
        </row>
        <row r="21">
          <cell r="A21">
            <v>7</v>
          </cell>
          <cell r="B21" t="str">
            <v>5 . 2 . 1 . 03 . 01</v>
          </cell>
          <cell r="C21" t="str">
            <v>Uang Lembur  PNS</v>
          </cell>
          <cell r="D21">
            <v>8160000</v>
          </cell>
          <cell r="E21">
            <v>8160000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8160000</v>
          </cell>
          <cell r="W21">
            <v>0</v>
          </cell>
          <cell r="X21">
            <v>0</v>
          </cell>
          <cell r="Y21">
            <v>0</v>
          </cell>
          <cell r="Z21">
            <v>0</v>
          </cell>
          <cell r="AA21">
            <v>0</v>
          </cell>
          <cell r="AB21">
            <v>0</v>
          </cell>
          <cell r="AC21">
            <v>0</v>
          </cell>
          <cell r="AD21">
            <v>0</v>
          </cell>
          <cell r="AE21">
            <v>0</v>
          </cell>
          <cell r="AF21">
            <v>0</v>
          </cell>
          <cell r="AG21">
            <v>0</v>
          </cell>
          <cell r="AH21">
            <v>0</v>
          </cell>
          <cell r="AI21">
            <v>0</v>
          </cell>
          <cell r="AJ21">
            <v>8160000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8160000</v>
          </cell>
          <cell r="AY21">
            <v>8160000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8160000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8160000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8160000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8160000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8160000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8160000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8160000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8160000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8160000</v>
          </cell>
        </row>
        <row r="22">
          <cell r="A22">
            <v>8</v>
          </cell>
          <cell r="B22" t="str">
            <v>5 . 2 . 2</v>
          </cell>
          <cell r="C22" t="str">
            <v>Belanja Barang dan Jasa</v>
          </cell>
          <cell r="D22">
            <v>15797500</v>
          </cell>
          <cell r="E22">
            <v>15797500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15797500</v>
          </cell>
          <cell r="W22">
            <v>0</v>
          </cell>
          <cell r="X22">
            <v>0</v>
          </cell>
          <cell r="Y22">
            <v>0</v>
          </cell>
          <cell r="Z22">
            <v>0</v>
          </cell>
          <cell r="AA22">
            <v>0</v>
          </cell>
          <cell r="AB22">
            <v>0</v>
          </cell>
          <cell r="AC22">
            <v>0</v>
          </cell>
          <cell r="AD22">
            <v>0</v>
          </cell>
          <cell r="AE22">
            <v>0</v>
          </cell>
          <cell r="AF22">
            <v>0</v>
          </cell>
          <cell r="AG22">
            <v>0</v>
          </cell>
          <cell r="AH22">
            <v>0</v>
          </cell>
          <cell r="AI22">
            <v>0</v>
          </cell>
          <cell r="AJ22">
            <v>15797500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15797500</v>
          </cell>
          <cell r="AY22">
            <v>15797500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15797500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15797500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15797500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15797500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15797500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15797500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15797500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15797500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15797500</v>
          </cell>
        </row>
        <row r="23">
          <cell r="A23">
            <v>9</v>
          </cell>
          <cell r="B23" t="str">
            <v>5 . 2 . 2 . 01</v>
          </cell>
          <cell r="C23" t="str">
            <v>Belanja Bahan Pakai Habis Kantor</v>
          </cell>
          <cell r="D23">
            <v>1000000</v>
          </cell>
          <cell r="E23">
            <v>1000000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1000000</v>
          </cell>
          <cell r="AY23">
            <v>1000000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1000000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1000000</v>
          </cell>
        </row>
        <row r="24">
          <cell r="A24">
            <v>10</v>
          </cell>
          <cell r="B24" t="str">
            <v>5 . 2 . 2 . 01 . 01</v>
          </cell>
          <cell r="C24" t="str">
            <v>Belanja alat tulis kantor</v>
          </cell>
          <cell r="D24">
            <v>1000000</v>
          </cell>
          <cell r="E24">
            <v>1000000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1000000</v>
          </cell>
          <cell r="AY24">
            <v>1000000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1000000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1000000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1000000</v>
          </cell>
        </row>
        <row r="25">
          <cell r="A25">
            <v>11</v>
          </cell>
          <cell r="B25" t="str">
            <v>5 . 2 . 2 . 06</v>
          </cell>
          <cell r="C25" t="str">
            <v>Belanja Cetak dan Penggandaan</v>
          </cell>
          <cell r="D25">
            <v>4500000</v>
          </cell>
          <cell r="E25">
            <v>4500000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4500000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4500000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4500000</v>
          </cell>
          <cell r="AY25">
            <v>4500000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4500000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4500000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4500000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4500000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4500000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4500000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4500000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4500000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4500000</v>
          </cell>
        </row>
        <row r="26">
          <cell r="A26">
            <v>12</v>
          </cell>
          <cell r="B26" t="str">
            <v>5 . 2 . 2 . 06 . 01</v>
          </cell>
          <cell r="C26" t="str">
            <v>Belanja cetak</v>
          </cell>
          <cell r="D26">
            <v>3000000</v>
          </cell>
          <cell r="E26">
            <v>3000000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3000000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3000000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3000000</v>
          </cell>
          <cell r="AY26">
            <v>3000000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3000000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3000000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3000000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3000000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3000000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3000000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3000000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3000000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3000000</v>
          </cell>
        </row>
        <row r="27">
          <cell r="A27">
            <v>13</v>
          </cell>
          <cell r="B27" t="str">
            <v>5 . 2 . 2 . 06 . 02</v>
          </cell>
          <cell r="C27" t="str">
            <v>Belanja Penggandaan/Fotocopy</v>
          </cell>
          <cell r="D27">
            <v>1500000</v>
          </cell>
          <cell r="E27">
            <v>1500000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1500000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1500000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1500000</v>
          </cell>
          <cell r="AY27">
            <v>1500000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1500000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1500000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1500000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1500000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1500000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1500000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1500000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1500000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1500000</v>
          </cell>
        </row>
        <row r="28">
          <cell r="A28">
            <v>14</v>
          </cell>
          <cell r="B28" t="str">
            <v>5 . 2 . 2 . 07</v>
          </cell>
          <cell r="C28" t="str">
            <v>Belanja Sewa Rumah / Gedung / Gudang / Parkir</v>
          </cell>
          <cell r="D28">
            <v>3000000</v>
          </cell>
          <cell r="E28">
            <v>3000000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3000000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3000000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3000000</v>
          </cell>
          <cell r="AY28">
            <v>3000000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3000000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3000000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3000000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3000000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3000000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3000000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3000000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3000000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3000000</v>
          </cell>
        </row>
        <row r="29">
          <cell r="A29">
            <v>15</v>
          </cell>
          <cell r="B29" t="str">
            <v>5 . 2 . 2 . 07 . 03</v>
          </cell>
          <cell r="C29" t="str">
            <v>Belanja sewa ruang rapat/pertemuan</v>
          </cell>
          <cell r="D29">
            <v>3000000</v>
          </cell>
          <cell r="E29">
            <v>3000000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3000000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3000000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3000000</v>
          </cell>
          <cell r="AY29">
            <v>3000000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3000000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3000000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3000000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3000000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3000000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3000000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3000000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3000000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3000000</v>
          </cell>
        </row>
        <row r="30">
          <cell r="A30">
            <v>16</v>
          </cell>
          <cell r="B30" t="str">
            <v>5 . 2 . 2 . 11</v>
          </cell>
          <cell r="C30" t="str">
            <v>Belanja Makanan dan  Minuman</v>
          </cell>
          <cell r="D30">
            <v>7297500</v>
          </cell>
          <cell r="E30">
            <v>7297500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7297500</v>
          </cell>
          <cell r="W30">
            <v>0</v>
          </cell>
          <cell r="X30">
            <v>0</v>
          </cell>
          <cell r="Y30">
            <v>0</v>
          </cell>
          <cell r="Z30">
            <v>0</v>
          </cell>
          <cell r="AA30">
            <v>0</v>
          </cell>
          <cell r="AB30">
            <v>0</v>
          </cell>
          <cell r="AC30">
            <v>0</v>
          </cell>
          <cell r="AD30">
            <v>0</v>
          </cell>
          <cell r="AE30">
            <v>0</v>
          </cell>
          <cell r="AF30">
            <v>0</v>
          </cell>
          <cell r="AG30">
            <v>0</v>
          </cell>
          <cell r="AH30">
            <v>0</v>
          </cell>
          <cell r="AI30">
            <v>0</v>
          </cell>
          <cell r="AJ30">
            <v>7297500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7297500</v>
          </cell>
          <cell r="AY30">
            <v>7297500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7297500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7297500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7297500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7297500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7297500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7297500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7297500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7297500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7297500</v>
          </cell>
        </row>
        <row r="31">
          <cell r="A31">
            <v>17</v>
          </cell>
          <cell r="B31" t="str">
            <v>5 . 2 . 2 . 11 . 04</v>
          </cell>
          <cell r="C31" t="str">
            <v>Belanja makanan dan minuman pelaksanaan kegiatan</v>
          </cell>
          <cell r="D31">
            <v>7297500</v>
          </cell>
          <cell r="E31">
            <v>7297500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7297500</v>
          </cell>
          <cell r="W31">
            <v>0</v>
          </cell>
          <cell r="X31">
            <v>0</v>
          </cell>
          <cell r="Y31">
            <v>0</v>
          </cell>
          <cell r="Z31">
            <v>0</v>
          </cell>
          <cell r="AA31">
            <v>0</v>
          </cell>
          <cell r="AB31">
            <v>0</v>
          </cell>
          <cell r="AC31">
            <v>0</v>
          </cell>
          <cell r="AD31">
            <v>0</v>
          </cell>
          <cell r="AE31">
            <v>0</v>
          </cell>
          <cell r="AF31">
            <v>0</v>
          </cell>
          <cell r="AG31">
            <v>0</v>
          </cell>
          <cell r="AH31">
            <v>0</v>
          </cell>
          <cell r="AI31">
            <v>0</v>
          </cell>
          <cell r="AJ31">
            <v>7297500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7297500</v>
          </cell>
          <cell r="AY31">
            <v>7297500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7297500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7297500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7297500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7297500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7297500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7297500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7297500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7297500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7297500</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1.20 . 1.20.03 . 16 . 01</v>
          </cell>
          <cell r="C15" t="str">
            <v>Dialog / audiensi dengan tokoh-tokoh masyarakat, pimpinan / anggota organisasi sosial dan kemasyarakatan</v>
          </cell>
          <cell r="D15">
            <v>137881000</v>
          </cell>
          <cell r="E15">
            <v>35882800</v>
          </cell>
          <cell r="F15">
            <v>43182800</v>
          </cell>
          <cell r="G15">
            <v>28389200</v>
          </cell>
          <cell r="H15">
            <v>30426200</v>
          </cell>
          <cell r="I15">
            <v>0</v>
          </cell>
          <cell r="J15">
            <v>0</v>
          </cell>
          <cell r="K15">
            <v>0</v>
          </cell>
          <cell r="L15">
            <v>0</v>
          </cell>
          <cell r="M15">
            <v>0</v>
          </cell>
          <cell r="N15">
            <v>0</v>
          </cell>
          <cell r="O15">
            <v>0</v>
          </cell>
          <cell r="P15">
            <v>0</v>
          </cell>
          <cell r="Q15">
            <v>0</v>
          </cell>
          <cell r="R15">
            <v>0</v>
          </cell>
          <cell r="S15">
            <v>0</v>
          </cell>
          <cell r="T15">
            <v>0</v>
          </cell>
          <cell r="U15">
            <v>0</v>
          </cell>
          <cell r="V15">
            <v>137881000</v>
          </cell>
          <cell r="W15">
            <v>0</v>
          </cell>
          <cell r="X15">
            <v>0</v>
          </cell>
          <cell r="Y15">
            <v>0</v>
          </cell>
          <cell r="Z15">
            <v>0</v>
          </cell>
          <cell r="AA15">
            <v>0</v>
          </cell>
          <cell r="AB15">
            <v>0</v>
          </cell>
          <cell r="AC15">
            <v>0</v>
          </cell>
          <cell r="AD15">
            <v>0</v>
          </cell>
          <cell r="AE15">
            <v>0</v>
          </cell>
          <cell r="AF15">
            <v>0</v>
          </cell>
          <cell r="AG15">
            <v>0</v>
          </cell>
          <cell r="AH15">
            <v>0</v>
          </cell>
          <cell r="AI15">
            <v>0</v>
          </cell>
          <cell r="AJ15">
            <v>137881000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35882800</v>
          </cell>
          <cell r="AY15">
            <v>137881000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137881000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137881000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43182800</v>
          </cell>
          <cell r="CP15">
            <v>137881000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137881000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137881000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28389200</v>
          </cell>
          <cell r="EG15">
            <v>137881000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137881000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137881000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30426200</v>
          </cell>
          <cell r="FX15">
            <v>137881000</v>
          </cell>
        </row>
        <row r="16">
          <cell r="A16">
            <v>2</v>
          </cell>
          <cell r="B16" t="str">
            <v>5 . 2 . 1</v>
          </cell>
          <cell r="C16" t="str">
            <v>Belanja Pegawai</v>
          </cell>
          <cell r="D16">
            <v>650000</v>
          </cell>
          <cell r="E16">
            <v>195000</v>
          </cell>
          <cell r="F16">
            <v>195000</v>
          </cell>
          <cell r="G16">
            <v>260000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650000</v>
          </cell>
          <cell r="W16">
            <v>0</v>
          </cell>
          <cell r="X16">
            <v>0</v>
          </cell>
          <cell r="Y16">
            <v>0</v>
          </cell>
          <cell r="Z16">
            <v>0</v>
          </cell>
          <cell r="AA16">
            <v>0</v>
          </cell>
          <cell r="AB16">
            <v>0</v>
          </cell>
          <cell r="AC16">
            <v>0</v>
          </cell>
          <cell r="AD16">
            <v>0</v>
          </cell>
          <cell r="AE16">
            <v>0</v>
          </cell>
          <cell r="AF16">
            <v>0</v>
          </cell>
          <cell r="AG16">
            <v>0</v>
          </cell>
          <cell r="AH16">
            <v>0</v>
          </cell>
          <cell r="AI16">
            <v>0</v>
          </cell>
          <cell r="AJ16">
            <v>650000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195000</v>
          </cell>
          <cell r="AY16">
            <v>650000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650000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650000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195000</v>
          </cell>
          <cell r="CP16">
            <v>650000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650000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650000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260000</v>
          </cell>
          <cell r="EG16">
            <v>650000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650000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650000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650000</v>
          </cell>
        </row>
        <row r="17">
          <cell r="A17">
            <v>3</v>
          </cell>
          <cell r="B17" t="str">
            <v>5 . 2 . 1 . 01</v>
          </cell>
          <cell r="C17" t="str">
            <v>Honorarium PNS</v>
          </cell>
          <cell r="D17">
            <v>650000</v>
          </cell>
          <cell r="E17">
            <v>195000</v>
          </cell>
          <cell r="F17">
            <v>195000</v>
          </cell>
          <cell r="G17">
            <v>260000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650000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650000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195000</v>
          </cell>
          <cell r="AY17">
            <v>650000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650000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650000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195000</v>
          </cell>
          <cell r="CP17">
            <v>650000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650000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650000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260000</v>
          </cell>
          <cell r="EG17">
            <v>650000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650000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650000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650000</v>
          </cell>
        </row>
        <row r="18">
          <cell r="A18">
            <v>4</v>
          </cell>
          <cell r="B18" t="str">
            <v>5 . 2 . 1 . 01 . 01</v>
          </cell>
          <cell r="C18" t="str">
            <v>Honorarium Panitia Pelaksana Kegiatan</v>
          </cell>
          <cell r="D18">
            <v>650000</v>
          </cell>
          <cell r="E18">
            <v>195000</v>
          </cell>
          <cell r="F18">
            <v>195000</v>
          </cell>
          <cell r="G18">
            <v>260000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650000</v>
          </cell>
          <cell r="W18">
            <v>0</v>
          </cell>
          <cell r="X18">
            <v>0</v>
          </cell>
          <cell r="Y18">
            <v>0</v>
          </cell>
          <cell r="Z18">
            <v>0</v>
          </cell>
          <cell r="AA18">
            <v>0</v>
          </cell>
          <cell r="AB18">
            <v>0</v>
          </cell>
          <cell r="AC18">
            <v>0</v>
          </cell>
          <cell r="AD18">
            <v>0</v>
          </cell>
          <cell r="AE18">
            <v>0</v>
          </cell>
          <cell r="AF18">
            <v>0</v>
          </cell>
          <cell r="AG18">
            <v>0</v>
          </cell>
          <cell r="AH18">
            <v>0</v>
          </cell>
          <cell r="AI18">
            <v>0</v>
          </cell>
          <cell r="AJ18">
            <v>650000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195000</v>
          </cell>
          <cell r="AY18">
            <v>650000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650000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650000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195000</v>
          </cell>
          <cell r="CP18">
            <v>650000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650000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650000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260000</v>
          </cell>
          <cell r="EG18">
            <v>650000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650000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650000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650000</v>
          </cell>
        </row>
        <row r="19">
          <cell r="A19">
            <v>5</v>
          </cell>
          <cell r="B19" t="str">
            <v>5 . 2 . 2</v>
          </cell>
          <cell r="C19" t="str">
            <v>Belanja Barang dan Jasa</v>
          </cell>
          <cell r="D19">
            <v>137231000</v>
          </cell>
          <cell r="E19">
            <v>35687800</v>
          </cell>
          <cell r="F19">
            <v>42987800</v>
          </cell>
          <cell r="G19">
            <v>28129200</v>
          </cell>
          <cell r="H19">
            <v>30426200</v>
          </cell>
          <cell r="I19">
            <v>0</v>
          </cell>
          <cell r="J19">
            <v>0</v>
          </cell>
          <cell r="K19">
            <v>0</v>
          </cell>
          <cell r="L19">
            <v>0</v>
          </cell>
          <cell r="M19">
            <v>0</v>
          </cell>
          <cell r="N19">
            <v>0</v>
          </cell>
          <cell r="O19">
            <v>0</v>
          </cell>
          <cell r="P19">
            <v>0</v>
          </cell>
          <cell r="Q19">
            <v>0</v>
          </cell>
          <cell r="R19">
            <v>0</v>
          </cell>
          <cell r="S19">
            <v>0</v>
          </cell>
          <cell r="T19">
            <v>0</v>
          </cell>
          <cell r="U19">
            <v>0</v>
          </cell>
          <cell r="V19">
            <v>137231000</v>
          </cell>
          <cell r="W19">
            <v>0</v>
          </cell>
          <cell r="X19">
            <v>0</v>
          </cell>
          <cell r="Y19">
            <v>0</v>
          </cell>
          <cell r="Z19">
            <v>0</v>
          </cell>
          <cell r="AA19">
            <v>0</v>
          </cell>
          <cell r="AB19">
            <v>0</v>
          </cell>
          <cell r="AC19">
            <v>0</v>
          </cell>
          <cell r="AD19">
            <v>0</v>
          </cell>
          <cell r="AE19">
            <v>0</v>
          </cell>
          <cell r="AF19">
            <v>0</v>
          </cell>
          <cell r="AG19">
            <v>0</v>
          </cell>
          <cell r="AH19">
            <v>0</v>
          </cell>
          <cell r="AI19">
            <v>0</v>
          </cell>
          <cell r="AJ19">
            <v>137231000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35687800</v>
          </cell>
          <cell r="AY19">
            <v>137231000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137231000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137231000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42987800</v>
          </cell>
          <cell r="CP19">
            <v>137231000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137231000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137231000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28129200</v>
          </cell>
          <cell r="EG19">
            <v>137231000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137231000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137231000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30426200</v>
          </cell>
          <cell r="FX19">
            <v>137231000</v>
          </cell>
        </row>
        <row r="20">
          <cell r="A20">
            <v>6</v>
          </cell>
          <cell r="B20" t="str">
            <v>5 . 2 . 2 . 01</v>
          </cell>
          <cell r="C20" t="str">
            <v>Belanja Bahan Pakai Habis Kantor</v>
          </cell>
          <cell r="D20">
            <v>1336000</v>
          </cell>
          <cell r="E20">
            <v>400800</v>
          </cell>
          <cell r="F20">
            <v>400800</v>
          </cell>
          <cell r="G20">
            <v>267200</v>
          </cell>
          <cell r="H20">
            <v>267200</v>
          </cell>
          <cell r="I20">
            <v>0</v>
          </cell>
          <cell r="J20">
            <v>0</v>
          </cell>
          <cell r="K20">
            <v>0</v>
          </cell>
          <cell r="L20">
            <v>0</v>
          </cell>
          <cell r="M20">
            <v>0</v>
          </cell>
          <cell r="N20">
            <v>0</v>
          </cell>
          <cell r="O20">
            <v>0</v>
          </cell>
          <cell r="P20">
            <v>0</v>
          </cell>
          <cell r="Q20">
            <v>0</v>
          </cell>
          <cell r="R20">
            <v>0</v>
          </cell>
          <cell r="S20">
            <v>0</v>
          </cell>
          <cell r="T20">
            <v>0</v>
          </cell>
          <cell r="U20">
            <v>0</v>
          </cell>
          <cell r="V20">
            <v>1336000</v>
          </cell>
          <cell r="W20">
            <v>0</v>
          </cell>
          <cell r="X20">
            <v>0</v>
          </cell>
          <cell r="Y20">
            <v>0</v>
          </cell>
          <cell r="Z20">
            <v>0</v>
          </cell>
          <cell r="AA20">
            <v>0</v>
          </cell>
          <cell r="AB20">
            <v>0</v>
          </cell>
          <cell r="AC20">
            <v>0</v>
          </cell>
          <cell r="AD20">
            <v>0</v>
          </cell>
          <cell r="AE20">
            <v>0</v>
          </cell>
          <cell r="AF20">
            <v>0</v>
          </cell>
          <cell r="AG20">
            <v>0</v>
          </cell>
          <cell r="AH20">
            <v>0</v>
          </cell>
          <cell r="AI20">
            <v>0</v>
          </cell>
          <cell r="AJ20">
            <v>1336000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400800</v>
          </cell>
          <cell r="AY20">
            <v>1336000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1336000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1336000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400800</v>
          </cell>
          <cell r="CP20">
            <v>1336000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1336000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1336000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267200</v>
          </cell>
          <cell r="EG20">
            <v>1336000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1336000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1336000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267200</v>
          </cell>
          <cell r="FX20">
            <v>1336000</v>
          </cell>
        </row>
        <row r="21">
          <cell r="A21">
            <v>7</v>
          </cell>
          <cell r="B21" t="str">
            <v>5 . 2 . 2 . 01 . 01</v>
          </cell>
          <cell r="C21" t="str">
            <v>Belanja alat tulis kantor</v>
          </cell>
          <cell r="D21">
            <v>1000000</v>
          </cell>
          <cell r="E21">
            <v>300000</v>
          </cell>
          <cell r="F21">
            <v>300000</v>
          </cell>
          <cell r="G21">
            <v>200000</v>
          </cell>
          <cell r="H21">
            <v>200000</v>
          </cell>
          <cell r="I21">
            <v>0</v>
          </cell>
          <cell r="J21">
            <v>0</v>
          </cell>
          <cell r="K21">
            <v>0</v>
          </cell>
          <cell r="L21">
            <v>0</v>
          </cell>
          <cell r="M21">
            <v>0</v>
          </cell>
          <cell r="N21">
            <v>0</v>
          </cell>
          <cell r="O21">
            <v>0</v>
          </cell>
          <cell r="P21">
            <v>0</v>
          </cell>
          <cell r="Q21">
            <v>0</v>
          </cell>
          <cell r="R21">
            <v>0</v>
          </cell>
          <cell r="S21">
            <v>0</v>
          </cell>
          <cell r="T21">
            <v>0</v>
          </cell>
          <cell r="U21">
            <v>0</v>
          </cell>
          <cell r="V21">
            <v>1000000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300000</v>
          </cell>
          <cell r="AY21">
            <v>1000000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300000</v>
          </cell>
          <cell r="CP21">
            <v>1000000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200000</v>
          </cell>
          <cell r="EG21">
            <v>1000000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200000</v>
          </cell>
          <cell r="FX21">
            <v>1000000</v>
          </cell>
        </row>
        <row r="22">
          <cell r="A22">
            <v>8</v>
          </cell>
          <cell r="B22" t="str">
            <v>5 . 2 . 2 . 01 . 04</v>
          </cell>
          <cell r="C22" t="str">
            <v>Belanja perangko, materai dan benda pos lainnya</v>
          </cell>
          <cell r="D22">
            <v>336000</v>
          </cell>
          <cell r="E22">
            <v>100800</v>
          </cell>
          <cell r="F22">
            <v>100800</v>
          </cell>
          <cell r="G22">
            <v>67200</v>
          </cell>
          <cell r="H22">
            <v>67200</v>
          </cell>
          <cell r="I22">
            <v>0</v>
          </cell>
          <cell r="J22">
            <v>0</v>
          </cell>
          <cell r="K22">
            <v>0</v>
          </cell>
          <cell r="L22">
            <v>0</v>
          </cell>
          <cell r="M22">
            <v>0</v>
          </cell>
          <cell r="N22">
            <v>0</v>
          </cell>
          <cell r="O22">
            <v>0</v>
          </cell>
          <cell r="P22">
            <v>0</v>
          </cell>
          <cell r="Q22">
            <v>0</v>
          </cell>
          <cell r="R22">
            <v>0</v>
          </cell>
          <cell r="S22">
            <v>0</v>
          </cell>
          <cell r="T22">
            <v>0</v>
          </cell>
          <cell r="U22">
            <v>0</v>
          </cell>
          <cell r="V22">
            <v>336000</v>
          </cell>
          <cell r="W22">
            <v>0</v>
          </cell>
          <cell r="X22">
            <v>0</v>
          </cell>
          <cell r="Y22">
            <v>0</v>
          </cell>
          <cell r="Z22">
            <v>0</v>
          </cell>
          <cell r="AA22">
            <v>0</v>
          </cell>
          <cell r="AB22">
            <v>0</v>
          </cell>
          <cell r="AC22">
            <v>0</v>
          </cell>
          <cell r="AD22">
            <v>0</v>
          </cell>
          <cell r="AE22">
            <v>0</v>
          </cell>
          <cell r="AF22">
            <v>0</v>
          </cell>
          <cell r="AG22">
            <v>0</v>
          </cell>
          <cell r="AH22">
            <v>0</v>
          </cell>
          <cell r="AI22">
            <v>0</v>
          </cell>
          <cell r="AJ22">
            <v>336000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100800</v>
          </cell>
          <cell r="AY22">
            <v>336000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336000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336000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100800</v>
          </cell>
          <cell r="CP22">
            <v>336000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336000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336000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67200</v>
          </cell>
          <cell r="EG22">
            <v>336000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336000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336000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67200</v>
          </cell>
          <cell r="FX22">
            <v>336000</v>
          </cell>
        </row>
        <row r="23">
          <cell r="A23">
            <v>9</v>
          </cell>
          <cell r="B23" t="str">
            <v>5 . 2 . 2 . 06</v>
          </cell>
          <cell r="C23" t="str">
            <v>Belanja Cetak dan Penggandaan</v>
          </cell>
          <cell r="D23">
            <v>90000</v>
          </cell>
          <cell r="E23">
            <v>27000</v>
          </cell>
          <cell r="F23">
            <v>27000</v>
          </cell>
          <cell r="G23">
            <v>18000</v>
          </cell>
          <cell r="H23">
            <v>18000</v>
          </cell>
          <cell r="I23">
            <v>0</v>
          </cell>
          <cell r="J23">
            <v>0</v>
          </cell>
          <cell r="K23">
            <v>0</v>
          </cell>
          <cell r="L23">
            <v>0</v>
          </cell>
          <cell r="M23">
            <v>0</v>
          </cell>
          <cell r="N23">
            <v>0</v>
          </cell>
          <cell r="O23">
            <v>0</v>
          </cell>
          <cell r="P23">
            <v>0</v>
          </cell>
          <cell r="Q23">
            <v>0</v>
          </cell>
          <cell r="R23">
            <v>0</v>
          </cell>
          <cell r="S23">
            <v>0</v>
          </cell>
          <cell r="T23">
            <v>0</v>
          </cell>
          <cell r="U23">
            <v>0</v>
          </cell>
          <cell r="V23">
            <v>90000</v>
          </cell>
          <cell r="W23">
            <v>0</v>
          </cell>
          <cell r="X23">
            <v>0</v>
          </cell>
          <cell r="Y23">
            <v>0</v>
          </cell>
          <cell r="Z23">
            <v>0</v>
          </cell>
          <cell r="AA23">
            <v>0</v>
          </cell>
          <cell r="AB23">
            <v>0</v>
          </cell>
          <cell r="AC23">
            <v>0</v>
          </cell>
          <cell r="AD23">
            <v>0</v>
          </cell>
          <cell r="AE23">
            <v>0</v>
          </cell>
          <cell r="AF23">
            <v>0</v>
          </cell>
          <cell r="AG23">
            <v>0</v>
          </cell>
          <cell r="AH23">
            <v>0</v>
          </cell>
          <cell r="AI23">
            <v>0</v>
          </cell>
          <cell r="AJ23">
            <v>90000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27000</v>
          </cell>
          <cell r="AY23">
            <v>90000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90000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90000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27000</v>
          </cell>
          <cell r="CP23">
            <v>90000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90000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90000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18000</v>
          </cell>
          <cell r="EG23">
            <v>90000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90000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90000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18000</v>
          </cell>
          <cell r="FX23">
            <v>90000</v>
          </cell>
        </row>
        <row r="24">
          <cell r="A24">
            <v>10</v>
          </cell>
          <cell r="B24" t="str">
            <v>5 . 2 . 2 . 06 . 02</v>
          </cell>
          <cell r="C24" t="str">
            <v>Belanja Penggandaan/Fotocopy</v>
          </cell>
          <cell r="D24">
            <v>90000</v>
          </cell>
          <cell r="E24">
            <v>27000</v>
          </cell>
          <cell r="F24">
            <v>27000</v>
          </cell>
          <cell r="G24">
            <v>18000</v>
          </cell>
          <cell r="H24">
            <v>18000</v>
          </cell>
          <cell r="I24">
            <v>0</v>
          </cell>
          <cell r="J24">
            <v>0</v>
          </cell>
          <cell r="K24">
            <v>0</v>
          </cell>
          <cell r="L24">
            <v>0</v>
          </cell>
          <cell r="M24">
            <v>0</v>
          </cell>
          <cell r="N24">
            <v>0</v>
          </cell>
          <cell r="O24">
            <v>0</v>
          </cell>
          <cell r="P24">
            <v>0</v>
          </cell>
          <cell r="Q24">
            <v>0</v>
          </cell>
          <cell r="R24">
            <v>0</v>
          </cell>
          <cell r="S24">
            <v>0</v>
          </cell>
          <cell r="T24">
            <v>0</v>
          </cell>
          <cell r="U24">
            <v>0</v>
          </cell>
          <cell r="V24">
            <v>90000</v>
          </cell>
          <cell r="W24">
            <v>0</v>
          </cell>
          <cell r="X24">
            <v>0</v>
          </cell>
          <cell r="Y24">
            <v>0</v>
          </cell>
          <cell r="Z24">
            <v>0</v>
          </cell>
          <cell r="AA24">
            <v>0</v>
          </cell>
          <cell r="AB24">
            <v>0</v>
          </cell>
          <cell r="AC24">
            <v>0</v>
          </cell>
          <cell r="AD24">
            <v>0</v>
          </cell>
          <cell r="AE24">
            <v>0</v>
          </cell>
          <cell r="AF24">
            <v>0</v>
          </cell>
          <cell r="AG24">
            <v>0</v>
          </cell>
          <cell r="AH24">
            <v>0</v>
          </cell>
          <cell r="AI24">
            <v>0</v>
          </cell>
          <cell r="AJ24">
            <v>90000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27000</v>
          </cell>
          <cell r="AY24">
            <v>90000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90000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90000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27000</v>
          </cell>
          <cell r="CP24">
            <v>90000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90000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90000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18000</v>
          </cell>
          <cell r="EG24">
            <v>90000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90000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90000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18000</v>
          </cell>
          <cell r="FX24">
            <v>90000</v>
          </cell>
        </row>
        <row r="25">
          <cell r="A25">
            <v>11</v>
          </cell>
          <cell r="B25" t="str">
            <v>5 . 2 . 2 . 11</v>
          </cell>
          <cell r="C25" t="str">
            <v>Belanja Makanan dan  Minuman</v>
          </cell>
          <cell r="D25">
            <v>60005000</v>
          </cell>
          <cell r="E25">
            <v>18000000</v>
          </cell>
          <cell r="F25">
            <v>18000000</v>
          </cell>
          <cell r="G25">
            <v>12004000</v>
          </cell>
          <cell r="H25">
            <v>12001000</v>
          </cell>
          <cell r="I25">
            <v>0</v>
          </cell>
          <cell r="J25">
            <v>0</v>
          </cell>
          <cell r="K25">
            <v>0</v>
          </cell>
          <cell r="L25">
            <v>0</v>
          </cell>
          <cell r="M25">
            <v>0</v>
          </cell>
          <cell r="N25">
            <v>0</v>
          </cell>
          <cell r="O25">
            <v>0</v>
          </cell>
          <cell r="P25">
            <v>0</v>
          </cell>
          <cell r="Q25">
            <v>0</v>
          </cell>
          <cell r="R25">
            <v>0</v>
          </cell>
          <cell r="S25">
            <v>0</v>
          </cell>
          <cell r="T25">
            <v>0</v>
          </cell>
          <cell r="U25">
            <v>0</v>
          </cell>
          <cell r="V25">
            <v>60005000</v>
          </cell>
          <cell r="W25">
            <v>0</v>
          </cell>
          <cell r="X25">
            <v>0</v>
          </cell>
          <cell r="Y25">
            <v>0</v>
          </cell>
          <cell r="Z25">
            <v>0</v>
          </cell>
          <cell r="AA25">
            <v>0</v>
          </cell>
          <cell r="AB25">
            <v>0</v>
          </cell>
          <cell r="AC25">
            <v>0</v>
          </cell>
          <cell r="AD25">
            <v>0</v>
          </cell>
          <cell r="AE25">
            <v>0</v>
          </cell>
          <cell r="AF25">
            <v>0</v>
          </cell>
          <cell r="AG25">
            <v>0</v>
          </cell>
          <cell r="AH25">
            <v>0</v>
          </cell>
          <cell r="AI25">
            <v>0</v>
          </cell>
          <cell r="AJ25">
            <v>60005000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18000000</v>
          </cell>
          <cell r="AY25">
            <v>60005000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60005000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60005000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18000000</v>
          </cell>
          <cell r="CP25">
            <v>60005000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60005000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60005000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12004000</v>
          </cell>
          <cell r="EG25">
            <v>60005000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60005000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60005000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12001000</v>
          </cell>
          <cell r="FX25">
            <v>60005000</v>
          </cell>
        </row>
        <row r="26">
          <cell r="A26">
            <v>12</v>
          </cell>
          <cell r="B26" t="str">
            <v>5 . 2 . 2 . 11 . 02</v>
          </cell>
          <cell r="C26" t="str">
            <v>Belanja makanan dan minuman rapat</v>
          </cell>
          <cell r="D26">
            <v>60005000</v>
          </cell>
          <cell r="E26">
            <v>18000000</v>
          </cell>
          <cell r="F26">
            <v>18000000</v>
          </cell>
          <cell r="G26">
            <v>12004000</v>
          </cell>
          <cell r="H26">
            <v>12001000</v>
          </cell>
          <cell r="I26">
            <v>0</v>
          </cell>
          <cell r="J26">
            <v>0</v>
          </cell>
          <cell r="K26">
            <v>0</v>
          </cell>
          <cell r="L26">
            <v>0</v>
          </cell>
          <cell r="M26">
            <v>0</v>
          </cell>
          <cell r="N26">
            <v>0</v>
          </cell>
          <cell r="O26">
            <v>0</v>
          </cell>
          <cell r="P26">
            <v>0</v>
          </cell>
          <cell r="Q26">
            <v>0</v>
          </cell>
          <cell r="R26">
            <v>0</v>
          </cell>
          <cell r="S26">
            <v>0</v>
          </cell>
          <cell r="T26">
            <v>0</v>
          </cell>
          <cell r="U26">
            <v>0</v>
          </cell>
          <cell r="V26">
            <v>60005000</v>
          </cell>
          <cell r="W26">
            <v>0</v>
          </cell>
          <cell r="X26">
            <v>0</v>
          </cell>
          <cell r="Y26">
            <v>0</v>
          </cell>
          <cell r="Z26">
            <v>0</v>
          </cell>
          <cell r="AA26">
            <v>0</v>
          </cell>
          <cell r="AB26">
            <v>0</v>
          </cell>
          <cell r="AC26">
            <v>0</v>
          </cell>
          <cell r="AD26">
            <v>0</v>
          </cell>
          <cell r="AE26">
            <v>0</v>
          </cell>
          <cell r="AF26">
            <v>0</v>
          </cell>
          <cell r="AG26">
            <v>0</v>
          </cell>
          <cell r="AH26">
            <v>0</v>
          </cell>
          <cell r="AI26">
            <v>0</v>
          </cell>
          <cell r="AJ26">
            <v>60005000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18000000</v>
          </cell>
          <cell r="AY26">
            <v>60005000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60005000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60005000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18000000</v>
          </cell>
          <cell r="CP26">
            <v>60005000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60005000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60005000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12004000</v>
          </cell>
          <cell r="EG26">
            <v>60005000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60005000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60005000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12001000</v>
          </cell>
          <cell r="FX26">
            <v>60005000</v>
          </cell>
        </row>
        <row r="27">
          <cell r="A27">
            <v>13</v>
          </cell>
          <cell r="B27" t="str">
            <v>5 . 2 . 2 . 15</v>
          </cell>
          <cell r="C27" t="str">
            <v>Belanja Perjalanan Dinas</v>
          </cell>
          <cell r="D27">
            <v>75800000</v>
          </cell>
          <cell r="E27">
            <v>17260000</v>
          </cell>
          <cell r="F27">
            <v>24560000</v>
          </cell>
          <cell r="G27">
            <v>15840000</v>
          </cell>
          <cell r="H27">
            <v>18140000</v>
          </cell>
          <cell r="I27">
            <v>0</v>
          </cell>
          <cell r="J27">
            <v>0</v>
          </cell>
          <cell r="K27">
            <v>0</v>
          </cell>
          <cell r="L27">
            <v>0</v>
          </cell>
          <cell r="M27">
            <v>0</v>
          </cell>
          <cell r="N27">
            <v>0</v>
          </cell>
          <cell r="O27">
            <v>0</v>
          </cell>
          <cell r="P27">
            <v>0</v>
          </cell>
          <cell r="Q27">
            <v>0</v>
          </cell>
          <cell r="R27">
            <v>0</v>
          </cell>
          <cell r="S27">
            <v>0</v>
          </cell>
          <cell r="T27">
            <v>0</v>
          </cell>
          <cell r="U27">
            <v>0</v>
          </cell>
          <cell r="V27">
            <v>75800000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75800000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17260000</v>
          </cell>
          <cell r="AY27">
            <v>75800000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75800000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75800000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24560000</v>
          </cell>
          <cell r="CP27">
            <v>75800000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75800000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75800000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15840000</v>
          </cell>
          <cell r="EG27">
            <v>75800000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75800000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75800000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18140000</v>
          </cell>
          <cell r="FX27">
            <v>75800000</v>
          </cell>
        </row>
        <row r="28">
          <cell r="A28">
            <v>14</v>
          </cell>
          <cell r="B28" t="str">
            <v>5 . 2 . 2 . 15 . 01</v>
          </cell>
          <cell r="C28" t="str">
            <v>Belanja perjalanan dinas dalam daerah</v>
          </cell>
          <cell r="D28">
            <v>45800000</v>
          </cell>
          <cell r="E28">
            <v>12160000</v>
          </cell>
          <cell r="F28">
            <v>12160000</v>
          </cell>
          <cell r="G28">
            <v>10740000</v>
          </cell>
          <cell r="H28">
            <v>10740000</v>
          </cell>
          <cell r="I28">
            <v>0</v>
          </cell>
          <cell r="J28">
            <v>0</v>
          </cell>
          <cell r="K28">
            <v>0</v>
          </cell>
          <cell r="L28">
            <v>0</v>
          </cell>
          <cell r="M28">
            <v>0</v>
          </cell>
          <cell r="N28">
            <v>0</v>
          </cell>
          <cell r="O28">
            <v>0</v>
          </cell>
          <cell r="P28">
            <v>0</v>
          </cell>
          <cell r="Q28">
            <v>0</v>
          </cell>
          <cell r="R28">
            <v>0</v>
          </cell>
          <cell r="S28">
            <v>0</v>
          </cell>
          <cell r="T28">
            <v>0</v>
          </cell>
          <cell r="U28">
            <v>0</v>
          </cell>
          <cell r="V28">
            <v>45800000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45800000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12160000</v>
          </cell>
          <cell r="AY28">
            <v>45800000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45800000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45800000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12160000</v>
          </cell>
          <cell r="CP28">
            <v>45800000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45800000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45800000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10740000</v>
          </cell>
          <cell r="EG28">
            <v>45800000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45800000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45800000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10740000</v>
          </cell>
          <cell r="FX28">
            <v>45800000</v>
          </cell>
        </row>
        <row r="29">
          <cell r="A29">
            <v>15</v>
          </cell>
          <cell r="B29" t="str">
            <v>5 . 2 . 2 . 15 . 02</v>
          </cell>
          <cell r="C29" t="str">
            <v>Belanja perjalanan dinas luar daerah</v>
          </cell>
          <cell r="D29">
            <v>30000000</v>
          </cell>
          <cell r="E29">
            <v>5100000</v>
          </cell>
          <cell r="F29">
            <v>12400000</v>
          </cell>
          <cell r="G29">
            <v>5100000</v>
          </cell>
          <cell r="H29">
            <v>7400000</v>
          </cell>
          <cell r="I29">
            <v>0</v>
          </cell>
          <cell r="J29">
            <v>0</v>
          </cell>
          <cell r="K29">
            <v>0</v>
          </cell>
          <cell r="L29">
            <v>0</v>
          </cell>
          <cell r="M29">
            <v>0</v>
          </cell>
          <cell r="N29">
            <v>0</v>
          </cell>
          <cell r="O29">
            <v>0</v>
          </cell>
          <cell r="P29">
            <v>0</v>
          </cell>
          <cell r="Q29">
            <v>0</v>
          </cell>
          <cell r="R29">
            <v>0</v>
          </cell>
          <cell r="S29">
            <v>0</v>
          </cell>
          <cell r="T29">
            <v>0</v>
          </cell>
          <cell r="U29">
            <v>0</v>
          </cell>
          <cell r="V29">
            <v>30000000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30000000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5100000</v>
          </cell>
          <cell r="AY29">
            <v>30000000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30000000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30000000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12400000</v>
          </cell>
          <cell r="CP29">
            <v>30000000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30000000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30000000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5100000</v>
          </cell>
          <cell r="EG29">
            <v>30000000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30000000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30000000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7400000</v>
          </cell>
          <cell r="FX29">
            <v>30000000</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1.20 . 1.20.03 . 16 . 02</v>
          </cell>
          <cell r="C15" t="str">
            <v>Penerimaan kunjungan kerja pejabat negara / departemen / lembaga pemerintah non departemen / luar negeri</v>
          </cell>
          <cell r="D15">
            <v>115350000</v>
          </cell>
          <cell r="E15">
            <v>29450000</v>
          </cell>
          <cell r="F15">
            <v>28225000</v>
          </cell>
          <cell r="G15">
            <v>30175000</v>
          </cell>
          <cell r="H15">
            <v>27500000</v>
          </cell>
          <cell r="I15">
            <v>0</v>
          </cell>
          <cell r="J15">
            <v>0</v>
          </cell>
          <cell r="K15">
            <v>0</v>
          </cell>
          <cell r="L15">
            <v>0</v>
          </cell>
          <cell r="M15">
            <v>0</v>
          </cell>
          <cell r="N15">
            <v>0</v>
          </cell>
          <cell r="O15">
            <v>0</v>
          </cell>
          <cell r="P15">
            <v>0</v>
          </cell>
          <cell r="Q15">
            <v>0</v>
          </cell>
          <cell r="R15">
            <v>0</v>
          </cell>
          <cell r="S15">
            <v>0</v>
          </cell>
          <cell r="T15">
            <v>0</v>
          </cell>
          <cell r="U15">
            <v>0</v>
          </cell>
          <cell r="V15">
            <v>115350000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115350000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29450000</v>
          </cell>
          <cell r="AY15">
            <v>115350000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115350000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115350000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28225000</v>
          </cell>
          <cell r="CP15">
            <v>115350000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115350000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115350000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30175000</v>
          </cell>
          <cell r="EG15">
            <v>115350000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115350000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115350000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27500000</v>
          </cell>
          <cell r="FX15">
            <v>115350000</v>
          </cell>
        </row>
        <row r="16">
          <cell r="A16">
            <v>2</v>
          </cell>
          <cell r="B16" t="str">
            <v>5 . 2 . 1</v>
          </cell>
          <cell r="C16" t="str">
            <v>Belanja Pegawai</v>
          </cell>
          <cell r="D16">
            <v>5350000</v>
          </cell>
          <cell r="E16">
            <v>1950000</v>
          </cell>
          <cell r="F16">
            <v>725000</v>
          </cell>
          <cell r="G16">
            <v>2675000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5350000</v>
          </cell>
          <cell r="W16">
            <v>0</v>
          </cell>
          <cell r="X16">
            <v>0</v>
          </cell>
          <cell r="Y16">
            <v>0</v>
          </cell>
          <cell r="Z16">
            <v>0</v>
          </cell>
          <cell r="AA16">
            <v>0</v>
          </cell>
          <cell r="AB16">
            <v>0</v>
          </cell>
          <cell r="AC16">
            <v>0</v>
          </cell>
          <cell r="AD16">
            <v>0</v>
          </cell>
          <cell r="AE16">
            <v>0</v>
          </cell>
          <cell r="AF16">
            <v>0</v>
          </cell>
          <cell r="AG16">
            <v>0</v>
          </cell>
          <cell r="AH16">
            <v>0</v>
          </cell>
          <cell r="AI16">
            <v>0</v>
          </cell>
          <cell r="AJ16">
            <v>5350000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1950000</v>
          </cell>
          <cell r="AY16">
            <v>5350000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5350000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5350000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725000</v>
          </cell>
          <cell r="CP16">
            <v>5350000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5350000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5350000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2675000</v>
          </cell>
          <cell r="EG16">
            <v>5350000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5350000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5350000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5350000</v>
          </cell>
        </row>
        <row r="17">
          <cell r="A17">
            <v>3</v>
          </cell>
          <cell r="B17" t="str">
            <v>5 . 2 . 1 . 01</v>
          </cell>
          <cell r="C17" t="str">
            <v>Honorarium PNS</v>
          </cell>
          <cell r="D17">
            <v>5350000</v>
          </cell>
          <cell r="E17">
            <v>1950000</v>
          </cell>
          <cell r="F17">
            <v>725000</v>
          </cell>
          <cell r="G17">
            <v>2675000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5350000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5350000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1950000</v>
          </cell>
          <cell r="AY17">
            <v>5350000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5350000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5350000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725000</v>
          </cell>
          <cell r="CP17">
            <v>5350000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5350000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5350000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2675000</v>
          </cell>
          <cell r="EG17">
            <v>5350000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5350000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5350000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5350000</v>
          </cell>
        </row>
        <row r="18">
          <cell r="A18">
            <v>4</v>
          </cell>
          <cell r="B18" t="str">
            <v>5 . 2 . 1 . 01 . 01</v>
          </cell>
          <cell r="C18" t="str">
            <v>Honorarium Panitia Pelaksana Kegiatan</v>
          </cell>
          <cell r="D18">
            <v>3900000</v>
          </cell>
          <cell r="E18">
            <v>1950000</v>
          </cell>
          <cell r="F18">
            <v>0</v>
          </cell>
          <cell r="G18">
            <v>1950000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1950000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1950000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3900000</v>
          </cell>
        </row>
        <row r="19">
          <cell r="A19">
            <v>5</v>
          </cell>
          <cell r="B19" t="str">
            <v>5 . 2 . 1 . 01 . 02</v>
          </cell>
          <cell r="C19" t="str">
            <v>Honorarium Tim Pengadaan Barang dan Jasa</v>
          </cell>
          <cell r="D19">
            <v>1450000</v>
          </cell>
          <cell r="E19">
            <v>0</v>
          </cell>
          <cell r="F19">
            <v>725000</v>
          </cell>
          <cell r="G19">
            <v>725000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1450000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1450000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1450000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1450000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1450000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725000</v>
          </cell>
          <cell r="CP19">
            <v>1450000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1450000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1450000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725000</v>
          </cell>
          <cell r="EG19">
            <v>1450000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1450000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1450000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1450000</v>
          </cell>
        </row>
        <row r="20">
          <cell r="A20">
            <v>6</v>
          </cell>
          <cell r="B20" t="str">
            <v>5 . 2 . 2</v>
          </cell>
          <cell r="C20" t="str">
            <v>Belanja Barang dan Jasa</v>
          </cell>
          <cell r="D20">
            <v>110000000</v>
          </cell>
          <cell r="E20">
            <v>27500000</v>
          </cell>
          <cell r="F20">
            <v>27500000</v>
          </cell>
          <cell r="G20">
            <v>27500000</v>
          </cell>
          <cell r="H20">
            <v>27500000</v>
          </cell>
          <cell r="I20">
            <v>0</v>
          </cell>
          <cell r="J20">
            <v>0</v>
          </cell>
          <cell r="K20">
            <v>0</v>
          </cell>
          <cell r="L20">
            <v>0</v>
          </cell>
          <cell r="M20">
            <v>0</v>
          </cell>
          <cell r="N20">
            <v>0</v>
          </cell>
          <cell r="O20">
            <v>0</v>
          </cell>
          <cell r="P20">
            <v>0</v>
          </cell>
          <cell r="Q20">
            <v>0</v>
          </cell>
          <cell r="R20">
            <v>0</v>
          </cell>
          <cell r="S20">
            <v>0</v>
          </cell>
          <cell r="T20">
            <v>0</v>
          </cell>
          <cell r="U20">
            <v>0</v>
          </cell>
          <cell r="V20">
            <v>110000000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110000000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27500000</v>
          </cell>
          <cell r="AY20">
            <v>110000000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110000000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110000000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27500000</v>
          </cell>
          <cell r="CP20">
            <v>110000000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110000000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110000000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27500000</v>
          </cell>
          <cell r="EG20">
            <v>110000000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110000000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110000000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27500000</v>
          </cell>
          <cell r="FX20">
            <v>110000000</v>
          </cell>
        </row>
        <row r="21">
          <cell r="A21">
            <v>7</v>
          </cell>
          <cell r="B21" t="str">
            <v>5 . 2 . 2 . 03</v>
          </cell>
          <cell r="C21" t="str">
            <v>Belanja Jasa Kantor</v>
          </cell>
          <cell r="D21">
            <v>90000000</v>
          </cell>
          <cell r="E21">
            <v>22500000</v>
          </cell>
          <cell r="F21">
            <v>22500000</v>
          </cell>
          <cell r="G21">
            <v>22500000</v>
          </cell>
          <cell r="H21">
            <v>22500000</v>
          </cell>
          <cell r="I21">
            <v>0</v>
          </cell>
          <cell r="J21">
            <v>0</v>
          </cell>
          <cell r="K21">
            <v>0</v>
          </cell>
          <cell r="L21">
            <v>0</v>
          </cell>
          <cell r="M21">
            <v>0</v>
          </cell>
          <cell r="N21">
            <v>0</v>
          </cell>
          <cell r="O21">
            <v>0</v>
          </cell>
          <cell r="P21">
            <v>0</v>
          </cell>
          <cell r="Q21">
            <v>0</v>
          </cell>
          <cell r="R21">
            <v>0</v>
          </cell>
          <cell r="S21">
            <v>0</v>
          </cell>
          <cell r="T21">
            <v>0</v>
          </cell>
          <cell r="U21">
            <v>0</v>
          </cell>
          <cell r="V21">
            <v>90000000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90000000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22500000</v>
          </cell>
          <cell r="AY21">
            <v>90000000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90000000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90000000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22500000</v>
          </cell>
          <cell r="CP21">
            <v>90000000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90000000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90000000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22500000</v>
          </cell>
          <cell r="EG21">
            <v>90000000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90000000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90000000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22500000</v>
          </cell>
          <cell r="FX21">
            <v>90000000</v>
          </cell>
        </row>
        <row r="22">
          <cell r="A22">
            <v>8</v>
          </cell>
          <cell r="B22" t="str">
            <v>5 . 2 . 2 . 03 . 12</v>
          </cell>
          <cell r="C22" t="str">
            <v>Belanja transportasi dan akomodasi</v>
          </cell>
          <cell r="D22">
            <v>90000000</v>
          </cell>
          <cell r="E22">
            <v>22500000</v>
          </cell>
          <cell r="F22">
            <v>22500000</v>
          </cell>
          <cell r="G22">
            <v>22500000</v>
          </cell>
          <cell r="H22">
            <v>22500000</v>
          </cell>
          <cell r="I22">
            <v>0</v>
          </cell>
          <cell r="J22">
            <v>0</v>
          </cell>
          <cell r="K22">
            <v>0</v>
          </cell>
          <cell r="L22">
            <v>0</v>
          </cell>
          <cell r="M22">
            <v>0</v>
          </cell>
          <cell r="N22">
            <v>0</v>
          </cell>
          <cell r="O22">
            <v>0</v>
          </cell>
          <cell r="P22">
            <v>0</v>
          </cell>
          <cell r="Q22">
            <v>0</v>
          </cell>
          <cell r="R22">
            <v>0</v>
          </cell>
          <cell r="S22">
            <v>0</v>
          </cell>
          <cell r="T22">
            <v>0</v>
          </cell>
          <cell r="U22">
            <v>0</v>
          </cell>
          <cell r="V22">
            <v>90000000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90000000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22500000</v>
          </cell>
          <cell r="AY22">
            <v>90000000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90000000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90000000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22500000</v>
          </cell>
          <cell r="CP22">
            <v>90000000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90000000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90000000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22500000</v>
          </cell>
          <cell r="EG22">
            <v>90000000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90000000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90000000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22500000</v>
          </cell>
          <cell r="FX22">
            <v>90000000</v>
          </cell>
        </row>
        <row r="23">
          <cell r="A23">
            <v>9</v>
          </cell>
          <cell r="B23" t="str">
            <v>5 . 2 . 2 . 08</v>
          </cell>
          <cell r="C23" t="str">
            <v>Belanja Sewa Sarana Mobilitas</v>
          </cell>
          <cell r="D23">
            <v>20000000</v>
          </cell>
          <cell r="E23">
            <v>5000000</v>
          </cell>
          <cell r="F23">
            <v>5000000</v>
          </cell>
          <cell r="G23">
            <v>5000000</v>
          </cell>
          <cell r="H23">
            <v>5000000</v>
          </cell>
          <cell r="I23">
            <v>0</v>
          </cell>
          <cell r="J23">
            <v>0</v>
          </cell>
          <cell r="K23">
            <v>0</v>
          </cell>
          <cell r="L23">
            <v>0</v>
          </cell>
          <cell r="M23">
            <v>0</v>
          </cell>
          <cell r="N23">
            <v>0</v>
          </cell>
          <cell r="O23">
            <v>0</v>
          </cell>
          <cell r="P23">
            <v>0</v>
          </cell>
          <cell r="Q23">
            <v>0</v>
          </cell>
          <cell r="R23">
            <v>0</v>
          </cell>
          <cell r="S23">
            <v>0</v>
          </cell>
          <cell r="T23">
            <v>0</v>
          </cell>
          <cell r="U23">
            <v>0</v>
          </cell>
          <cell r="V23">
            <v>20000000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20000000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5000000</v>
          </cell>
          <cell r="AY23">
            <v>20000000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20000000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20000000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5000000</v>
          </cell>
          <cell r="CP23">
            <v>20000000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20000000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20000000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5000000</v>
          </cell>
          <cell r="EG23">
            <v>20000000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20000000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20000000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5000000</v>
          </cell>
          <cell r="FX23">
            <v>20000000</v>
          </cell>
        </row>
        <row r="24">
          <cell r="A24">
            <v>10</v>
          </cell>
          <cell r="B24" t="str">
            <v>5 . 2 . 2 . 08 . 01</v>
          </cell>
          <cell r="C24" t="str">
            <v>Belanja sewa Sarana Mobilitas Darat</v>
          </cell>
          <cell r="D24">
            <v>20000000</v>
          </cell>
          <cell r="E24">
            <v>5000000</v>
          </cell>
          <cell r="F24">
            <v>5000000</v>
          </cell>
          <cell r="G24">
            <v>5000000</v>
          </cell>
          <cell r="H24">
            <v>5000000</v>
          </cell>
          <cell r="I24">
            <v>0</v>
          </cell>
          <cell r="J24">
            <v>0</v>
          </cell>
          <cell r="K24">
            <v>0</v>
          </cell>
          <cell r="L24">
            <v>0</v>
          </cell>
          <cell r="M24">
            <v>0</v>
          </cell>
          <cell r="N24">
            <v>0</v>
          </cell>
          <cell r="O24">
            <v>0</v>
          </cell>
          <cell r="P24">
            <v>0</v>
          </cell>
          <cell r="Q24">
            <v>0</v>
          </cell>
          <cell r="R24">
            <v>0</v>
          </cell>
          <cell r="S24">
            <v>0</v>
          </cell>
          <cell r="T24">
            <v>0</v>
          </cell>
          <cell r="U24">
            <v>0</v>
          </cell>
          <cell r="V24">
            <v>20000000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20000000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5000000</v>
          </cell>
          <cell r="AY24">
            <v>20000000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20000000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20000000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5000000</v>
          </cell>
          <cell r="CP24">
            <v>20000000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20000000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20000000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5000000</v>
          </cell>
          <cell r="EG24">
            <v>20000000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20000000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20000000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5000000</v>
          </cell>
          <cell r="FX24">
            <v>20000000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1.20 . 1.20.03 . 16 . 03</v>
          </cell>
          <cell r="C15" t="str">
            <v>Rapat koordinasi unsur MUSPIDA</v>
          </cell>
          <cell r="D15">
            <v>624016000</v>
          </cell>
          <cell r="E15">
            <v>157204000</v>
          </cell>
          <cell r="F15">
            <v>154804000</v>
          </cell>
          <cell r="G15">
            <v>157204000</v>
          </cell>
          <cell r="H15">
            <v>154804000</v>
          </cell>
          <cell r="I15">
            <v>0</v>
          </cell>
          <cell r="J15">
            <v>0</v>
          </cell>
          <cell r="K15">
            <v>0</v>
          </cell>
          <cell r="L15">
            <v>0</v>
          </cell>
          <cell r="M15">
            <v>0</v>
          </cell>
          <cell r="N15">
            <v>0</v>
          </cell>
          <cell r="O15">
            <v>0</v>
          </cell>
          <cell r="P15">
            <v>0</v>
          </cell>
          <cell r="Q15">
            <v>0</v>
          </cell>
          <cell r="R15">
            <v>0</v>
          </cell>
          <cell r="S15">
            <v>0</v>
          </cell>
          <cell r="T15">
            <v>0</v>
          </cell>
          <cell r="U15">
            <v>0</v>
          </cell>
          <cell r="V15">
            <v>624016000</v>
          </cell>
          <cell r="W15">
            <v>0</v>
          </cell>
          <cell r="X15">
            <v>0</v>
          </cell>
          <cell r="Y15">
            <v>0</v>
          </cell>
          <cell r="Z15">
            <v>0</v>
          </cell>
          <cell r="AA15">
            <v>0</v>
          </cell>
          <cell r="AB15">
            <v>0</v>
          </cell>
          <cell r="AC15">
            <v>0</v>
          </cell>
          <cell r="AD15">
            <v>0</v>
          </cell>
          <cell r="AE15">
            <v>0</v>
          </cell>
          <cell r="AF15">
            <v>0</v>
          </cell>
          <cell r="AG15">
            <v>0</v>
          </cell>
          <cell r="AH15">
            <v>0</v>
          </cell>
          <cell r="AI15">
            <v>0</v>
          </cell>
          <cell r="AJ15">
            <v>624016000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157204000</v>
          </cell>
          <cell r="AY15">
            <v>624016000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624016000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624016000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154804000</v>
          </cell>
          <cell r="CP15">
            <v>624016000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624016000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624016000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157204000</v>
          </cell>
          <cell r="EG15">
            <v>624016000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624016000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624016000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154804000</v>
          </cell>
          <cell r="FX15">
            <v>624016000</v>
          </cell>
        </row>
        <row r="16">
          <cell r="A16">
            <v>2</v>
          </cell>
          <cell r="B16" t="str">
            <v>5 . 2 . 1</v>
          </cell>
          <cell r="C16" t="str">
            <v>Belanja Pegawai</v>
          </cell>
          <cell r="D16">
            <v>609600000</v>
          </cell>
          <cell r="E16">
            <v>153600000</v>
          </cell>
          <cell r="F16">
            <v>151200000</v>
          </cell>
          <cell r="G16">
            <v>153600000</v>
          </cell>
          <cell r="H16">
            <v>151200000</v>
          </cell>
          <cell r="I16">
            <v>0</v>
          </cell>
          <cell r="J16">
            <v>0</v>
          </cell>
          <cell r="K16">
            <v>0</v>
          </cell>
          <cell r="L16">
            <v>0</v>
          </cell>
          <cell r="M16">
            <v>0</v>
          </cell>
          <cell r="N16">
            <v>0</v>
          </cell>
          <cell r="O16">
            <v>0</v>
          </cell>
          <cell r="P16">
            <v>0</v>
          </cell>
          <cell r="Q16">
            <v>0</v>
          </cell>
          <cell r="R16">
            <v>0</v>
          </cell>
          <cell r="S16">
            <v>0</v>
          </cell>
          <cell r="T16">
            <v>0</v>
          </cell>
          <cell r="U16">
            <v>0</v>
          </cell>
          <cell r="V16">
            <v>609600000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609600000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153600000</v>
          </cell>
          <cell r="AY16">
            <v>609600000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609600000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609600000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151200000</v>
          </cell>
          <cell r="CP16">
            <v>609600000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609600000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609600000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153600000</v>
          </cell>
          <cell r="EG16">
            <v>609600000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609600000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609600000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151200000</v>
          </cell>
          <cell r="FX16">
            <v>609600000</v>
          </cell>
        </row>
        <row r="17">
          <cell r="A17">
            <v>3</v>
          </cell>
          <cell r="B17" t="str">
            <v>5 . 2 . 1 . 01</v>
          </cell>
          <cell r="C17" t="str">
            <v>Honorarium PNS</v>
          </cell>
          <cell r="D17">
            <v>609600000</v>
          </cell>
          <cell r="E17">
            <v>153600000</v>
          </cell>
          <cell r="F17">
            <v>151200000</v>
          </cell>
          <cell r="G17">
            <v>153600000</v>
          </cell>
          <cell r="H17">
            <v>151200000</v>
          </cell>
          <cell r="I17">
            <v>0</v>
          </cell>
          <cell r="J17">
            <v>0</v>
          </cell>
          <cell r="K17">
            <v>0</v>
          </cell>
          <cell r="L17">
            <v>0</v>
          </cell>
          <cell r="M17">
            <v>0</v>
          </cell>
          <cell r="N17">
            <v>0</v>
          </cell>
          <cell r="O17">
            <v>0</v>
          </cell>
          <cell r="P17">
            <v>0</v>
          </cell>
          <cell r="Q17">
            <v>0</v>
          </cell>
          <cell r="R17">
            <v>0</v>
          </cell>
          <cell r="S17">
            <v>0</v>
          </cell>
          <cell r="T17">
            <v>0</v>
          </cell>
          <cell r="U17">
            <v>0</v>
          </cell>
          <cell r="V17">
            <v>609600000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609600000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153600000</v>
          </cell>
          <cell r="AY17">
            <v>609600000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609600000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609600000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151200000</v>
          </cell>
          <cell r="CP17">
            <v>609600000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609600000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609600000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153600000</v>
          </cell>
          <cell r="EG17">
            <v>609600000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609600000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609600000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151200000</v>
          </cell>
          <cell r="FX17">
            <v>609600000</v>
          </cell>
        </row>
        <row r="18">
          <cell r="A18">
            <v>4</v>
          </cell>
          <cell r="B18" t="str">
            <v>5 . 2 . 1 . 01 . 01</v>
          </cell>
          <cell r="C18" t="str">
            <v>Honorarium Panitia Pelaksana Kegiatan</v>
          </cell>
          <cell r="D18">
            <v>4800000</v>
          </cell>
          <cell r="E18">
            <v>2400000</v>
          </cell>
          <cell r="F18">
            <v>0</v>
          </cell>
          <cell r="G18">
            <v>2400000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2400000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2400000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4800000</v>
          </cell>
        </row>
        <row r="19">
          <cell r="A19">
            <v>5</v>
          </cell>
          <cell r="B19" t="str">
            <v>5 . 2 . 1 . 01 . 10</v>
          </cell>
          <cell r="C19" t="str">
            <v>Honorarium Tim Lintas SKPD</v>
          </cell>
          <cell r="D19">
            <v>124800000</v>
          </cell>
          <cell r="E19">
            <v>31200000</v>
          </cell>
          <cell r="F19">
            <v>31200000</v>
          </cell>
          <cell r="G19">
            <v>31200000</v>
          </cell>
          <cell r="H19">
            <v>31200000</v>
          </cell>
          <cell r="I19">
            <v>0</v>
          </cell>
          <cell r="J19">
            <v>0</v>
          </cell>
          <cell r="K19">
            <v>0</v>
          </cell>
          <cell r="L19">
            <v>0</v>
          </cell>
          <cell r="M19">
            <v>0</v>
          </cell>
          <cell r="N19">
            <v>0</v>
          </cell>
          <cell r="O19">
            <v>0</v>
          </cell>
          <cell r="P19">
            <v>0</v>
          </cell>
          <cell r="Q19">
            <v>0</v>
          </cell>
          <cell r="R19">
            <v>0</v>
          </cell>
          <cell r="S19">
            <v>0</v>
          </cell>
          <cell r="T19">
            <v>0</v>
          </cell>
          <cell r="U19">
            <v>0</v>
          </cell>
          <cell r="V19">
            <v>124800000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124800000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31200000</v>
          </cell>
          <cell r="AY19">
            <v>124800000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124800000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124800000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31200000</v>
          </cell>
          <cell r="CP19">
            <v>124800000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124800000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124800000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31200000</v>
          </cell>
          <cell r="EG19">
            <v>124800000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124800000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124800000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31200000</v>
          </cell>
          <cell r="FX19">
            <v>124800000</v>
          </cell>
        </row>
        <row r="20">
          <cell r="A20">
            <v>6</v>
          </cell>
          <cell r="B20" t="str">
            <v>5 . 2 . 1 . 01 . 11</v>
          </cell>
          <cell r="C20" t="str">
            <v>Honorarium TIm Lintas Instansi</v>
          </cell>
          <cell r="D20">
            <v>480000000</v>
          </cell>
          <cell r="E20">
            <v>120000000</v>
          </cell>
          <cell r="F20">
            <v>120000000</v>
          </cell>
          <cell r="G20">
            <v>120000000</v>
          </cell>
          <cell r="H20">
            <v>120000000</v>
          </cell>
          <cell r="I20">
            <v>0</v>
          </cell>
          <cell r="J20">
            <v>0</v>
          </cell>
          <cell r="K20">
            <v>0</v>
          </cell>
          <cell r="L20">
            <v>0</v>
          </cell>
          <cell r="M20">
            <v>0</v>
          </cell>
          <cell r="N20">
            <v>0</v>
          </cell>
          <cell r="O20">
            <v>0</v>
          </cell>
          <cell r="P20">
            <v>0</v>
          </cell>
          <cell r="Q20">
            <v>0</v>
          </cell>
          <cell r="R20">
            <v>0</v>
          </cell>
          <cell r="S20">
            <v>0</v>
          </cell>
          <cell r="T20">
            <v>0</v>
          </cell>
          <cell r="U20">
            <v>0</v>
          </cell>
          <cell r="V20">
            <v>480000000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480000000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120000000</v>
          </cell>
          <cell r="AY20">
            <v>480000000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480000000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480000000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120000000</v>
          </cell>
          <cell r="CP20">
            <v>480000000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480000000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480000000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120000000</v>
          </cell>
          <cell r="EG20">
            <v>480000000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480000000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480000000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120000000</v>
          </cell>
          <cell r="FX20">
            <v>480000000</v>
          </cell>
        </row>
        <row r="21">
          <cell r="A21">
            <v>7</v>
          </cell>
          <cell r="B21" t="str">
            <v>5 . 2 . 2</v>
          </cell>
          <cell r="C21" t="str">
            <v>Belanja Barang dan Jasa</v>
          </cell>
          <cell r="D21">
            <v>14416000</v>
          </cell>
          <cell r="E21">
            <v>3604000</v>
          </cell>
          <cell r="F21">
            <v>3604000</v>
          </cell>
          <cell r="G21">
            <v>3604000</v>
          </cell>
          <cell r="H21">
            <v>3604000</v>
          </cell>
          <cell r="I21">
            <v>0</v>
          </cell>
          <cell r="J21">
            <v>0</v>
          </cell>
          <cell r="K21">
            <v>0</v>
          </cell>
          <cell r="L21">
            <v>0</v>
          </cell>
          <cell r="M21">
            <v>0</v>
          </cell>
          <cell r="N21">
            <v>0</v>
          </cell>
          <cell r="O21">
            <v>0</v>
          </cell>
          <cell r="P21">
            <v>0</v>
          </cell>
          <cell r="Q21">
            <v>0</v>
          </cell>
          <cell r="R21">
            <v>0</v>
          </cell>
          <cell r="S21">
            <v>0</v>
          </cell>
          <cell r="T21">
            <v>0</v>
          </cell>
          <cell r="U21">
            <v>0</v>
          </cell>
          <cell r="V21">
            <v>14416000</v>
          </cell>
          <cell r="W21">
            <v>0</v>
          </cell>
          <cell r="X21">
            <v>0</v>
          </cell>
          <cell r="Y21">
            <v>0</v>
          </cell>
          <cell r="Z21">
            <v>0</v>
          </cell>
          <cell r="AA21">
            <v>0</v>
          </cell>
          <cell r="AB21">
            <v>0</v>
          </cell>
          <cell r="AC21">
            <v>0</v>
          </cell>
          <cell r="AD21">
            <v>0</v>
          </cell>
          <cell r="AE21">
            <v>0</v>
          </cell>
          <cell r="AF21">
            <v>0</v>
          </cell>
          <cell r="AG21">
            <v>0</v>
          </cell>
          <cell r="AH21">
            <v>0</v>
          </cell>
          <cell r="AI21">
            <v>0</v>
          </cell>
          <cell r="AJ21">
            <v>14416000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3604000</v>
          </cell>
          <cell r="AY21">
            <v>14416000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14416000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14416000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3604000</v>
          </cell>
          <cell r="CP21">
            <v>14416000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14416000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14416000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3604000</v>
          </cell>
          <cell r="EG21">
            <v>14416000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14416000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14416000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3604000</v>
          </cell>
          <cell r="FX21">
            <v>14416000</v>
          </cell>
        </row>
        <row r="22">
          <cell r="A22">
            <v>8</v>
          </cell>
          <cell r="B22" t="str">
            <v>5 . 2 . 2 . 01</v>
          </cell>
          <cell r="C22" t="str">
            <v>Belanja Bahan Pakai Habis Kantor</v>
          </cell>
          <cell r="D22">
            <v>1216000</v>
          </cell>
          <cell r="E22">
            <v>304000</v>
          </cell>
          <cell r="F22">
            <v>304000</v>
          </cell>
          <cell r="G22">
            <v>304000</v>
          </cell>
          <cell r="H22">
            <v>304000</v>
          </cell>
          <cell r="I22">
            <v>0</v>
          </cell>
          <cell r="J22">
            <v>0</v>
          </cell>
          <cell r="K22">
            <v>0</v>
          </cell>
          <cell r="L22">
            <v>0</v>
          </cell>
          <cell r="M22">
            <v>0</v>
          </cell>
          <cell r="N22">
            <v>0</v>
          </cell>
          <cell r="O22">
            <v>0</v>
          </cell>
          <cell r="P22">
            <v>0</v>
          </cell>
          <cell r="Q22">
            <v>0</v>
          </cell>
          <cell r="R22">
            <v>0</v>
          </cell>
          <cell r="S22">
            <v>0</v>
          </cell>
          <cell r="T22">
            <v>0</v>
          </cell>
          <cell r="U22">
            <v>0</v>
          </cell>
          <cell r="V22">
            <v>1216000</v>
          </cell>
          <cell r="W22">
            <v>0</v>
          </cell>
          <cell r="X22">
            <v>0</v>
          </cell>
          <cell r="Y22">
            <v>0</v>
          </cell>
          <cell r="Z22">
            <v>0</v>
          </cell>
          <cell r="AA22">
            <v>0</v>
          </cell>
          <cell r="AB22">
            <v>0</v>
          </cell>
          <cell r="AC22">
            <v>0</v>
          </cell>
          <cell r="AD22">
            <v>0</v>
          </cell>
          <cell r="AE22">
            <v>0</v>
          </cell>
          <cell r="AF22">
            <v>0</v>
          </cell>
          <cell r="AG22">
            <v>0</v>
          </cell>
          <cell r="AH22">
            <v>0</v>
          </cell>
          <cell r="AI22">
            <v>0</v>
          </cell>
          <cell r="AJ22">
            <v>1216000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304000</v>
          </cell>
          <cell r="AY22">
            <v>1216000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1216000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1216000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304000</v>
          </cell>
          <cell r="CP22">
            <v>1216000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1216000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1216000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304000</v>
          </cell>
          <cell r="EG22">
            <v>1216000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1216000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1216000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304000</v>
          </cell>
          <cell r="FX22">
            <v>1216000</v>
          </cell>
        </row>
        <row r="23">
          <cell r="A23">
            <v>9</v>
          </cell>
          <cell r="B23" t="str">
            <v>5 . 2 . 2 . 01 . 01</v>
          </cell>
          <cell r="C23" t="str">
            <v>Belanja alat tulis kantor</v>
          </cell>
          <cell r="D23">
            <v>1000000</v>
          </cell>
          <cell r="E23">
            <v>250000</v>
          </cell>
          <cell r="F23">
            <v>250000</v>
          </cell>
          <cell r="G23">
            <v>250000</v>
          </cell>
          <cell r="H23">
            <v>250000</v>
          </cell>
          <cell r="I23">
            <v>0</v>
          </cell>
          <cell r="J23">
            <v>0</v>
          </cell>
          <cell r="K23">
            <v>0</v>
          </cell>
          <cell r="L23">
            <v>0</v>
          </cell>
          <cell r="M23">
            <v>0</v>
          </cell>
          <cell r="N23">
            <v>0</v>
          </cell>
          <cell r="O23">
            <v>0</v>
          </cell>
          <cell r="P23">
            <v>0</v>
          </cell>
          <cell r="Q23">
            <v>0</v>
          </cell>
          <cell r="R23">
            <v>0</v>
          </cell>
          <cell r="S23">
            <v>0</v>
          </cell>
          <cell r="T23">
            <v>0</v>
          </cell>
          <cell r="U23">
            <v>0</v>
          </cell>
          <cell r="V23">
            <v>1000000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250000</v>
          </cell>
          <cell r="AY23">
            <v>1000000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250000</v>
          </cell>
          <cell r="CP23">
            <v>1000000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250000</v>
          </cell>
          <cell r="EG23">
            <v>1000000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250000</v>
          </cell>
          <cell r="FX23">
            <v>1000000</v>
          </cell>
        </row>
        <row r="24">
          <cell r="A24">
            <v>10</v>
          </cell>
          <cell r="B24" t="str">
            <v>5 . 2 . 2 . 01 . 04</v>
          </cell>
          <cell r="C24" t="str">
            <v>Belanja perangko, materai dan benda pos lainnya</v>
          </cell>
          <cell r="D24">
            <v>216000</v>
          </cell>
          <cell r="E24">
            <v>54000</v>
          </cell>
          <cell r="F24">
            <v>54000</v>
          </cell>
          <cell r="G24">
            <v>54000</v>
          </cell>
          <cell r="H24">
            <v>54000</v>
          </cell>
          <cell r="I24">
            <v>0</v>
          </cell>
          <cell r="J24">
            <v>0</v>
          </cell>
          <cell r="K24">
            <v>0</v>
          </cell>
          <cell r="L24">
            <v>0</v>
          </cell>
          <cell r="M24">
            <v>0</v>
          </cell>
          <cell r="N24">
            <v>0</v>
          </cell>
          <cell r="O24">
            <v>0</v>
          </cell>
          <cell r="P24">
            <v>0</v>
          </cell>
          <cell r="Q24">
            <v>0</v>
          </cell>
          <cell r="R24">
            <v>0</v>
          </cell>
          <cell r="S24">
            <v>0</v>
          </cell>
          <cell r="T24">
            <v>0</v>
          </cell>
          <cell r="U24">
            <v>0</v>
          </cell>
          <cell r="V24">
            <v>216000</v>
          </cell>
          <cell r="W24">
            <v>0</v>
          </cell>
          <cell r="X24">
            <v>0</v>
          </cell>
          <cell r="Y24">
            <v>0</v>
          </cell>
          <cell r="Z24">
            <v>0</v>
          </cell>
          <cell r="AA24">
            <v>0</v>
          </cell>
          <cell r="AB24">
            <v>0</v>
          </cell>
          <cell r="AC24">
            <v>0</v>
          </cell>
          <cell r="AD24">
            <v>0</v>
          </cell>
          <cell r="AE24">
            <v>0</v>
          </cell>
          <cell r="AF24">
            <v>0</v>
          </cell>
          <cell r="AG24">
            <v>0</v>
          </cell>
          <cell r="AH24">
            <v>0</v>
          </cell>
          <cell r="AI24">
            <v>0</v>
          </cell>
          <cell r="AJ24">
            <v>216000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54000</v>
          </cell>
          <cell r="AY24">
            <v>216000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216000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216000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54000</v>
          </cell>
          <cell r="CP24">
            <v>216000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216000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216000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54000</v>
          </cell>
          <cell r="EG24">
            <v>216000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216000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216000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54000</v>
          </cell>
          <cell r="FX24">
            <v>216000</v>
          </cell>
        </row>
        <row r="25">
          <cell r="A25">
            <v>11</v>
          </cell>
          <cell r="B25" t="str">
            <v>5 . 2 . 2 . 11</v>
          </cell>
          <cell r="C25" t="str">
            <v>Belanja Makanan dan  Minuman</v>
          </cell>
          <cell r="D25">
            <v>13200000</v>
          </cell>
          <cell r="E25">
            <v>3300000</v>
          </cell>
          <cell r="F25">
            <v>3300000</v>
          </cell>
          <cell r="G25">
            <v>3300000</v>
          </cell>
          <cell r="H25">
            <v>3300000</v>
          </cell>
          <cell r="I25">
            <v>0</v>
          </cell>
          <cell r="J25">
            <v>0</v>
          </cell>
          <cell r="K25">
            <v>0</v>
          </cell>
          <cell r="L25">
            <v>0</v>
          </cell>
          <cell r="M25">
            <v>0</v>
          </cell>
          <cell r="N25">
            <v>0</v>
          </cell>
          <cell r="O25">
            <v>0</v>
          </cell>
          <cell r="P25">
            <v>0</v>
          </cell>
          <cell r="Q25">
            <v>0</v>
          </cell>
          <cell r="R25">
            <v>0</v>
          </cell>
          <cell r="S25">
            <v>0</v>
          </cell>
          <cell r="T25">
            <v>0</v>
          </cell>
          <cell r="U25">
            <v>0</v>
          </cell>
          <cell r="V25">
            <v>13200000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13200000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3300000</v>
          </cell>
          <cell r="AY25">
            <v>13200000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13200000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13200000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3300000</v>
          </cell>
          <cell r="CP25">
            <v>13200000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13200000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13200000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3300000</v>
          </cell>
          <cell r="EG25">
            <v>13200000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13200000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13200000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3300000</v>
          </cell>
          <cell r="FX25">
            <v>13200000</v>
          </cell>
        </row>
        <row r="26">
          <cell r="A26">
            <v>12</v>
          </cell>
          <cell r="B26" t="str">
            <v>5 . 2 . 2 . 11 . 04</v>
          </cell>
          <cell r="C26" t="str">
            <v>Belanja makanan dan minuman pelaksanaan kegiatan</v>
          </cell>
          <cell r="D26">
            <v>13200000</v>
          </cell>
          <cell r="E26">
            <v>3300000</v>
          </cell>
          <cell r="F26">
            <v>3300000</v>
          </cell>
          <cell r="G26">
            <v>3300000</v>
          </cell>
          <cell r="H26">
            <v>3300000</v>
          </cell>
          <cell r="I26">
            <v>0</v>
          </cell>
          <cell r="J26">
            <v>0</v>
          </cell>
          <cell r="K26">
            <v>0</v>
          </cell>
          <cell r="L26">
            <v>0</v>
          </cell>
          <cell r="M26">
            <v>0</v>
          </cell>
          <cell r="N26">
            <v>0</v>
          </cell>
          <cell r="O26">
            <v>0</v>
          </cell>
          <cell r="P26">
            <v>0</v>
          </cell>
          <cell r="Q26">
            <v>0</v>
          </cell>
          <cell r="R26">
            <v>0</v>
          </cell>
          <cell r="S26">
            <v>0</v>
          </cell>
          <cell r="T26">
            <v>0</v>
          </cell>
          <cell r="U26">
            <v>0</v>
          </cell>
          <cell r="V26">
            <v>13200000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13200000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3300000</v>
          </cell>
          <cell r="AY26">
            <v>13200000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13200000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13200000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3300000</v>
          </cell>
          <cell r="CP26">
            <v>13200000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13200000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13200000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3300000</v>
          </cell>
          <cell r="EG26">
            <v>13200000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13200000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13200000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3300000</v>
          </cell>
          <cell r="FX26">
            <v>13200000</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mendagri13"/>
      <sheetName val="Urusan"/>
      <sheetName val="BidangUrusan"/>
      <sheetName val="Program"/>
      <sheetName val="Kegiatan"/>
      <sheetName val="DbaseSimDA"/>
      <sheetName val="SKPD"/>
      <sheetName val="BySKPD_rEKAP"/>
      <sheetName val="BySKPD"/>
      <sheetName val="BySKPD (PROP)"/>
      <sheetName val="ByPROG"/>
      <sheetName val="ByPrioritas"/>
      <sheetName val="ByKEG"/>
      <sheetName val="ByKEG (non rek)"/>
      <sheetName val="ByUrusan"/>
      <sheetName val="RENJA"/>
      <sheetName val="bappeda"/>
      <sheetName val="BySKPD_9-06-12PRINT1"/>
      <sheetName val="BySKPD_rEKAP_PRINT"/>
      <sheetName val="ByUrusan (print)"/>
      <sheetName val="Sheet4"/>
      <sheetName val="APBD_YoY(144)"/>
      <sheetName val="APBD_YoY (176)"/>
      <sheetName val="APBD_YoY(147)"/>
      <sheetName val="Tata Kota"/>
      <sheetName val="CATATAN"/>
    </sheetNames>
    <sheetDataSet>
      <sheetData sheetId="0"/>
      <sheetData sheetId="1"/>
      <sheetData sheetId="2">
        <row r="2">
          <cell r="A2" t="str">
            <v>0.00</v>
          </cell>
          <cell r="B2" t="str">
            <v>NON URUSAN</v>
          </cell>
        </row>
        <row r="3">
          <cell r="A3" t="str">
            <v>1.01</v>
          </cell>
          <cell r="B3" t="str">
            <v>PENDIDIKAN</v>
          </cell>
        </row>
        <row r="4">
          <cell r="A4" t="str">
            <v>1.02</v>
          </cell>
          <cell r="B4" t="str">
            <v>KESEHATAN</v>
          </cell>
        </row>
        <row r="5">
          <cell r="A5" t="str">
            <v>1.03</v>
          </cell>
          <cell r="B5" t="str">
            <v>PEKERJAAN UMUM</v>
          </cell>
        </row>
        <row r="6">
          <cell r="A6" t="str">
            <v>1.04</v>
          </cell>
          <cell r="B6" t="str">
            <v xml:space="preserve">PERUMAHAN </v>
          </cell>
        </row>
        <row r="7">
          <cell r="A7" t="str">
            <v>1.05</v>
          </cell>
          <cell r="B7" t="str">
            <v>PENATAAN RUANG</v>
          </cell>
        </row>
        <row r="8">
          <cell r="A8" t="str">
            <v>1.06</v>
          </cell>
          <cell r="B8" t="str">
            <v>PERENCANAAN PEMBANGUNAN</v>
          </cell>
        </row>
        <row r="9">
          <cell r="A9" t="str">
            <v>1.07</v>
          </cell>
          <cell r="B9" t="str">
            <v>PERHUBUNGAN</v>
          </cell>
        </row>
        <row r="10">
          <cell r="A10" t="str">
            <v>1.08</v>
          </cell>
          <cell r="B10" t="str">
            <v xml:space="preserve">LINGKUNGAN HIDUP </v>
          </cell>
        </row>
        <row r="11">
          <cell r="A11" t="str">
            <v>1.09</v>
          </cell>
          <cell r="B11" t="str">
            <v>PERTANAHAN</v>
          </cell>
        </row>
        <row r="12">
          <cell r="A12" t="str">
            <v>1.10</v>
          </cell>
          <cell r="B12" t="str">
            <v>KEPENDUDUKAN DAN CATATAN SIPIL</v>
          </cell>
        </row>
        <row r="13">
          <cell r="A13" t="str">
            <v>1.11</v>
          </cell>
          <cell r="B13" t="str">
            <v>PEMBERDAYAAN PEREMPUAN</v>
          </cell>
        </row>
        <row r="14">
          <cell r="A14" t="str">
            <v>1.12</v>
          </cell>
          <cell r="B14" t="str">
            <v>KELUARGA BERENCANA DAN KELUARGA SEJAHTERA</v>
          </cell>
        </row>
        <row r="15">
          <cell r="A15" t="str">
            <v>1.13</v>
          </cell>
          <cell r="B15" t="str">
            <v>SOSIAL</v>
          </cell>
        </row>
        <row r="16">
          <cell r="A16" t="str">
            <v>1.14</v>
          </cell>
          <cell r="B16" t="str">
            <v>KETENAGAKERJAAN</v>
          </cell>
        </row>
        <row r="17">
          <cell r="A17" t="str">
            <v>1.15</v>
          </cell>
          <cell r="B17" t="str">
            <v xml:space="preserve">KOPERASI DAN USAHA KECIL MENENGAH </v>
          </cell>
        </row>
        <row r="18">
          <cell r="A18" t="str">
            <v>1.16</v>
          </cell>
          <cell r="B18" t="str">
            <v>PENANAMAN MODAL</v>
          </cell>
        </row>
        <row r="19">
          <cell r="A19" t="str">
            <v>1.17</v>
          </cell>
          <cell r="B19" t="str">
            <v>KEBUDAYAAN</v>
          </cell>
        </row>
        <row r="20">
          <cell r="A20" t="str">
            <v>1.18</v>
          </cell>
          <cell r="B20" t="str">
            <v xml:space="preserve">PEMUDA DAN OLAHRAGA </v>
          </cell>
        </row>
        <row r="21">
          <cell r="A21" t="str">
            <v>1.19</v>
          </cell>
          <cell r="B21" t="str">
            <v xml:space="preserve">KESATUAN BANGSA DAN POLITIK DALAM NEGERI </v>
          </cell>
        </row>
        <row r="22">
          <cell r="A22" t="str">
            <v>1.20</v>
          </cell>
          <cell r="B22" t="str">
            <v>PEMERINTAHAN UMUM</v>
          </cell>
        </row>
        <row r="23">
          <cell r="A23" t="str">
            <v>1.21</v>
          </cell>
          <cell r="B23" t="str">
            <v xml:space="preserve">KEPEGAWAIAN </v>
          </cell>
        </row>
        <row r="24">
          <cell r="A24" t="str">
            <v>1.22</v>
          </cell>
          <cell r="B24" t="str">
            <v>PEMBERDAYAAN MASYARAKAT DAN DESA</v>
          </cell>
        </row>
        <row r="25">
          <cell r="A25" t="str">
            <v>1.23</v>
          </cell>
          <cell r="B25" t="str">
            <v>STATISTIK</v>
          </cell>
        </row>
        <row r="26">
          <cell r="A26" t="str">
            <v>1.24</v>
          </cell>
          <cell r="B26" t="str">
            <v>KEARSIPAN</v>
          </cell>
        </row>
        <row r="27">
          <cell r="A27" t="str">
            <v>1.25</v>
          </cell>
          <cell r="B27" t="str">
            <v>KOMUNIKASI DAN INFORMATIKA</v>
          </cell>
        </row>
        <row r="28">
          <cell r="A28" t="str">
            <v>1.26</v>
          </cell>
        </row>
        <row r="29">
          <cell r="A29" t="str">
            <v>2.01</v>
          </cell>
          <cell r="B29" t="str">
            <v xml:space="preserve">PERTANIAN </v>
          </cell>
        </row>
        <row r="30">
          <cell r="A30" t="str">
            <v>2.02</v>
          </cell>
          <cell r="B30" t="str">
            <v>KEHUTANAN</v>
          </cell>
        </row>
        <row r="31">
          <cell r="A31" t="str">
            <v>2.03</v>
          </cell>
          <cell r="B31" t="str">
            <v>ENERGI DAN SUMBERDAYA MINERAL</v>
          </cell>
        </row>
        <row r="32">
          <cell r="A32" t="str">
            <v>2.04</v>
          </cell>
          <cell r="B32" t="str">
            <v>PARIWISATA</v>
          </cell>
        </row>
        <row r="33">
          <cell r="A33" t="str">
            <v>2.05</v>
          </cell>
          <cell r="B33" t="str">
            <v xml:space="preserve">KELAUTAN DAN PERIKANAN </v>
          </cell>
        </row>
        <row r="34">
          <cell r="A34" t="str">
            <v>2.06</v>
          </cell>
          <cell r="B34" t="str">
            <v xml:space="preserve">PERDAGANGAN </v>
          </cell>
        </row>
        <row r="35">
          <cell r="A35" t="str">
            <v>2.07</v>
          </cell>
          <cell r="B35" t="str">
            <v xml:space="preserve">PERINDUSTRIAN </v>
          </cell>
        </row>
        <row r="36">
          <cell r="A36" t="str">
            <v>2.08</v>
          </cell>
          <cell r="B36" t="str">
            <v>TRANSMIGRASI</v>
          </cell>
        </row>
      </sheetData>
      <sheetData sheetId="3"/>
      <sheetData sheetId="4">
        <row r="2">
          <cell r="A2" t="str">
            <v>0.00.01.01</v>
          </cell>
          <cell r="B2" t="str">
            <v>Penyediaan jasa surat menyurat</v>
          </cell>
        </row>
        <row r="3">
          <cell r="A3" t="str">
            <v>0.00.01.02</v>
          </cell>
          <cell r="B3" t="str">
            <v>Penyediaan jasa komunikasi, sumber daya air dan listrik</v>
          </cell>
        </row>
        <row r="4">
          <cell r="A4" t="str">
            <v>0.00.01.03</v>
          </cell>
          <cell r="B4" t="str">
            <v>Penyediaan jasa peralatan dan perlengkapan kantor</v>
          </cell>
        </row>
        <row r="5">
          <cell r="A5" t="str">
            <v>0.00.01.04</v>
          </cell>
          <cell r="B5" t="str">
            <v>Penyediaan jasa jaminan pemeliharaan kesehatan PNS</v>
          </cell>
        </row>
        <row r="6">
          <cell r="A6" t="str">
            <v>0.00.01.05</v>
          </cell>
          <cell r="B6" t="str">
            <v>Penyediaan jasa jaminan barang milik daerah</v>
          </cell>
        </row>
        <row r="7">
          <cell r="A7" t="str">
            <v>0.00.01.06</v>
          </cell>
          <cell r="B7" t="str">
            <v>Penyediaan jasa pemeliharaan dan perizinan kendaraan dinas/operasional</v>
          </cell>
        </row>
        <row r="8">
          <cell r="A8" t="str">
            <v>0.00.01.07</v>
          </cell>
          <cell r="B8" t="str">
            <v>Penyediaan jasa administrasi keuangan</v>
          </cell>
        </row>
        <row r="9">
          <cell r="A9" t="str">
            <v>0.00.01.08</v>
          </cell>
          <cell r="B9" t="str">
            <v>Penyediaan jasa kebersihan kantor</v>
          </cell>
        </row>
        <row r="10">
          <cell r="A10" t="str">
            <v>0.00.01.09</v>
          </cell>
          <cell r="B10" t="str">
            <v>Penyediaan jasa perbaikan peralatan kerja</v>
          </cell>
        </row>
        <row r="11">
          <cell r="A11" t="str">
            <v>0.00.01.10</v>
          </cell>
          <cell r="B11" t="str">
            <v>Penyediaan alat tulis kantor</v>
          </cell>
        </row>
        <row r="12">
          <cell r="A12" t="str">
            <v>0.00.01.11</v>
          </cell>
          <cell r="B12" t="str">
            <v>Penyediaan barang cetakan dan penggandaan</v>
          </cell>
        </row>
        <row r="13">
          <cell r="A13" t="str">
            <v>0.00.01.12</v>
          </cell>
          <cell r="B13" t="str">
            <v>Penyediaan komponen instalasi listrik/penerangan bangunan kantor</v>
          </cell>
        </row>
        <row r="14">
          <cell r="A14" t="str">
            <v>0.00.01.13</v>
          </cell>
          <cell r="B14" t="str">
            <v>Penyediaan peralatan dan perlengkapan kantor</v>
          </cell>
        </row>
        <row r="15">
          <cell r="A15" t="str">
            <v>0.00.01.14</v>
          </cell>
          <cell r="B15" t="str">
            <v>Penyediaan peralatan rumah tangga</v>
          </cell>
        </row>
        <row r="16">
          <cell r="A16" t="str">
            <v>0.00.01.15</v>
          </cell>
          <cell r="B16" t="str">
            <v>Penyediaan bahan bacaan dan peraturan perundang-undangan</v>
          </cell>
        </row>
        <row r="17">
          <cell r="A17" t="str">
            <v>0.00.01.16</v>
          </cell>
          <cell r="B17" t="str">
            <v>Penyediaan bahan logistik kantor</v>
          </cell>
        </row>
        <row r="18">
          <cell r="A18" t="str">
            <v>0.00.01.17</v>
          </cell>
          <cell r="B18" t="str">
            <v>Penyediaan makanan dan minuman</v>
          </cell>
        </row>
        <row r="19">
          <cell r="A19" t="str">
            <v>0.00.01.18</v>
          </cell>
          <cell r="B19" t="str">
            <v>Rapat-rapat kordinasi dan konsultasi ke luar daerah</v>
          </cell>
        </row>
        <row r="20">
          <cell r="A20" t="str">
            <v>0.00.01.19</v>
          </cell>
          <cell r="B20" t="str">
            <v>Penyediaan Jasa pengamanan lingkungan kantor</v>
          </cell>
        </row>
        <row r="21">
          <cell r="A21" t="str">
            <v>0.00.02.01</v>
          </cell>
          <cell r="B21" t="str">
            <v>Pembangunan rumah jabatan</v>
          </cell>
        </row>
        <row r="22">
          <cell r="A22" t="str">
            <v>0.00.02.02</v>
          </cell>
          <cell r="B22" t="str">
            <v>Pembangunan rumah dinas</v>
          </cell>
        </row>
        <row r="23">
          <cell r="A23" t="str">
            <v>0.00.02.03</v>
          </cell>
          <cell r="B23" t="str">
            <v>Pembangunan gedung kantor</v>
          </cell>
        </row>
        <row r="24">
          <cell r="A24" t="str">
            <v>0.00.02.04</v>
          </cell>
          <cell r="B24" t="str">
            <v>Pengadaan mobil jabatan</v>
          </cell>
        </row>
        <row r="25">
          <cell r="A25" t="str">
            <v>0.00.02.05</v>
          </cell>
          <cell r="B25" t="str">
            <v>Pengadaan kendaraan dinas/operasional</v>
          </cell>
        </row>
        <row r="26">
          <cell r="A26" t="str">
            <v>0.00.02.06</v>
          </cell>
          <cell r="B26" t="str">
            <v>Pengadaan perlengkapan rumah jabtan/dinas</v>
          </cell>
        </row>
        <row r="27">
          <cell r="A27" t="str">
            <v>0.00.02.07</v>
          </cell>
          <cell r="B27" t="str">
            <v>Pengadaan perlengkapan gedung kantor</v>
          </cell>
        </row>
        <row r="28">
          <cell r="A28" t="str">
            <v>0.00.02.08</v>
          </cell>
          <cell r="B28" t="str">
            <v>Pengadaan peralatan rumah jabatan/dinas</v>
          </cell>
        </row>
        <row r="29">
          <cell r="A29" t="str">
            <v>0.00.02.09</v>
          </cell>
          <cell r="B29" t="str">
            <v>Pengadaan peralatan gedung kantor</v>
          </cell>
        </row>
        <row r="30">
          <cell r="A30" t="str">
            <v>0.00.02.10</v>
          </cell>
          <cell r="B30" t="str">
            <v>Pengadaan mebeleur</v>
          </cell>
        </row>
        <row r="31">
          <cell r="A31" t="str">
            <v>0.00.02.11</v>
          </cell>
          <cell r="B31" t="str">
            <v>Pengadaan Gedung Kantor</v>
          </cell>
        </row>
        <row r="32">
          <cell r="A32" t="str">
            <v>0.00.02.12</v>
          </cell>
          <cell r="B32" t="str">
            <v>Pengadaan ……………….</v>
          </cell>
        </row>
        <row r="33">
          <cell r="A33" t="str">
            <v>0.00.02.20</v>
          </cell>
          <cell r="B33" t="str">
            <v>Pemeliharaan rutin/berkala rumah jabatan</v>
          </cell>
        </row>
        <row r="34">
          <cell r="A34" t="str">
            <v>0.00.02.21</v>
          </cell>
          <cell r="B34" t="str">
            <v>Pemeliharaan rutin/berkala rumah dinas</v>
          </cell>
        </row>
        <row r="35">
          <cell r="A35" t="str">
            <v>0.00.02.22</v>
          </cell>
          <cell r="B35" t="str">
            <v>Pemeliharaan rutin/berkala gedung kantor</v>
          </cell>
        </row>
        <row r="36">
          <cell r="A36" t="str">
            <v>0.00.02.23</v>
          </cell>
          <cell r="B36" t="str">
            <v>Pemeliharaan rutin/berkala mobil jabatan</v>
          </cell>
        </row>
        <row r="37">
          <cell r="A37" t="str">
            <v>0.00.02.24</v>
          </cell>
          <cell r="B37" t="str">
            <v>Pemeliharaan rutin/berkala kendaraan dinas/operasional</v>
          </cell>
        </row>
        <row r="38">
          <cell r="A38" t="str">
            <v>0.00.02.25</v>
          </cell>
          <cell r="B38" t="str">
            <v>Pemeliharaan rutin/berkala perlengkapan rumah jabatan/dinas</v>
          </cell>
        </row>
        <row r="39">
          <cell r="A39" t="str">
            <v>0.00.02.26</v>
          </cell>
          <cell r="B39" t="str">
            <v>Pemeliharaan rutin/berkala perlengkapan gedung kantor</v>
          </cell>
        </row>
        <row r="40">
          <cell r="A40" t="str">
            <v>0.00.02.27</v>
          </cell>
          <cell r="B40" t="str">
            <v>Pemeliharaan rutin/berkala peralatan rumah jabatan/dinas</v>
          </cell>
        </row>
        <row r="41">
          <cell r="A41" t="str">
            <v>0.00.02.28</v>
          </cell>
          <cell r="B41" t="str">
            <v>Pemeliharaan rutin/berkala peralatan gedung kantor</v>
          </cell>
        </row>
        <row r="42">
          <cell r="A42" t="str">
            <v>0.00.02.29</v>
          </cell>
          <cell r="B42" t="str">
            <v>Pemeliharaan rutin/berkala mebeleur</v>
          </cell>
        </row>
        <row r="43">
          <cell r="A43" t="str">
            <v>0.00.02.30</v>
          </cell>
          <cell r="B43" t="str">
            <v>Pemeliharaan rutin/berkala ……………….</v>
          </cell>
        </row>
        <row r="44">
          <cell r="A44" t="str">
            <v>0.00.02.40</v>
          </cell>
          <cell r="B44" t="str">
            <v>Rehabilitasi sedang/berat rumah jabatan</v>
          </cell>
        </row>
        <row r="45">
          <cell r="A45" t="str">
            <v>0.00.02.41</v>
          </cell>
          <cell r="B45" t="str">
            <v>Rehabilitasi sedang/berat rumah dinas</v>
          </cell>
        </row>
        <row r="46">
          <cell r="A46" t="str">
            <v>0.00.02.42</v>
          </cell>
          <cell r="B46" t="str">
            <v>Rehabilitasi sedang/berat rumah gedung kantor</v>
          </cell>
        </row>
        <row r="47">
          <cell r="A47" t="str">
            <v>0.00.02.43</v>
          </cell>
          <cell r="B47" t="str">
            <v>Rehabilitasi sedang/berat mobil jabatan</v>
          </cell>
        </row>
        <row r="48">
          <cell r="A48" t="str">
            <v>0.00.02.44</v>
          </cell>
          <cell r="B48" t="str">
            <v>Rehabilitasi sedang/berat kendaraan dinas/operasional</v>
          </cell>
        </row>
        <row r="49">
          <cell r="A49" t="str">
            <v>0.00.03.01</v>
          </cell>
          <cell r="B49" t="str">
            <v>Pengadaan mesin/kartu absensi</v>
          </cell>
        </row>
        <row r="50">
          <cell r="A50" t="str">
            <v>0.00.03.02</v>
          </cell>
          <cell r="B50" t="str">
            <v>Pengadaan pakaian dinas beserta perlengkapannya</v>
          </cell>
        </row>
        <row r="51">
          <cell r="A51" t="str">
            <v>0.00.03.03</v>
          </cell>
          <cell r="B51" t="str">
            <v>Pengadaan pakaian kerja lapangan</v>
          </cell>
        </row>
        <row r="52">
          <cell r="A52" t="str">
            <v>0.00.03.04</v>
          </cell>
          <cell r="B52" t="str">
            <v>Pengadaan pakaian KORPRI</v>
          </cell>
        </row>
        <row r="53">
          <cell r="A53" t="str">
            <v>0.00.03.05</v>
          </cell>
          <cell r="B53" t="str">
            <v>Pengadaan pakaian khusus hari-hari tertentu</v>
          </cell>
        </row>
        <row r="54">
          <cell r="A54" t="str">
            <v>0.00.04.01</v>
          </cell>
          <cell r="B54" t="str">
            <v>Pemulangan pegawai yang pensiun</v>
          </cell>
        </row>
        <row r="55">
          <cell r="A55" t="str">
            <v>0.00.04.02</v>
          </cell>
          <cell r="B55" t="str">
            <v>Pemulangan pegawai yang tewas dalam melaksanakan tugas</v>
          </cell>
        </row>
        <row r="56">
          <cell r="A56" t="str">
            <v>0.00.04.03</v>
          </cell>
          <cell r="B56" t="str">
            <v>Pemindahan tugas PNS</v>
          </cell>
        </row>
        <row r="57">
          <cell r="A57" t="str">
            <v>0.00.05.01</v>
          </cell>
          <cell r="B57" t="str">
            <v>Pendidikan dan pelatihan formal</v>
          </cell>
        </row>
        <row r="58">
          <cell r="A58" t="str">
            <v>0.00.05.02</v>
          </cell>
          <cell r="B58" t="str">
            <v>Sosialisasi peraturan perundang-undangan</v>
          </cell>
        </row>
        <row r="59">
          <cell r="A59" t="str">
            <v>0.00.05.03</v>
          </cell>
          <cell r="B59" t="str">
            <v>Bimbingan teknis implementasi peraturan perundang-undangan</v>
          </cell>
        </row>
        <row r="60">
          <cell r="A60" t="str">
            <v>0.00.05.04</v>
          </cell>
          <cell r="B60" t="str">
            <v>Peningkatan Kemampuan Teknis Aparatur</v>
          </cell>
        </row>
        <row r="61">
          <cell r="A61" t="str">
            <v>0.00.06.01</v>
          </cell>
          <cell r="B61" t="str">
            <v>Penyusunan laporan capaian kinerja dan ikhtisar realisasi kinerja SKPD</v>
          </cell>
        </row>
        <row r="62">
          <cell r="A62" t="str">
            <v>0.00.06.02</v>
          </cell>
          <cell r="B62" t="str">
            <v>Penyusunan laporan keuangan semesteran</v>
          </cell>
        </row>
        <row r="63">
          <cell r="A63" t="str">
            <v>0.00.06.03</v>
          </cell>
          <cell r="B63" t="str">
            <v>Penyusunan pelaporan prognosis realisasi anggaran</v>
          </cell>
        </row>
        <row r="64">
          <cell r="A64" t="str">
            <v>0.00.06.04</v>
          </cell>
          <cell r="B64" t="str">
            <v>Penyusunan pelaporan keuangan akhir tahun</v>
          </cell>
        </row>
        <row r="65">
          <cell r="A65" t="str">
            <v>1.01.15.01</v>
          </cell>
          <cell r="B65" t="str">
            <v>Pembangunan gedung sekolah</v>
          </cell>
        </row>
        <row r="66">
          <cell r="A66" t="str">
            <v>1.01.15.02</v>
          </cell>
          <cell r="B66" t="str">
            <v>Pembangunan rumah dinas kepala sekolah, guru, penjaga sekolah</v>
          </cell>
        </row>
        <row r="67">
          <cell r="A67" t="str">
            <v>1.01.15.03</v>
          </cell>
          <cell r="B67" t="str">
            <v>Penambahan ruang kelas sekolah</v>
          </cell>
        </row>
        <row r="68">
          <cell r="A68" t="str">
            <v>1.01.15.04</v>
          </cell>
          <cell r="B68" t="str">
            <v>Penambahan ruang guru sekolah</v>
          </cell>
        </row>
        <row r="69">
          <cell r="A69" t="str">
            <v>1.01.15.05</v>
          </cell>
          <cell r="B69" t="str">
            <v>Pembangunan ruang locker siswa</v>
          </cell>
        </row>
        <row r="70">
          <cell r="A70" t="str">
            <v>1.01.15.06</v>
          </cell>
          <cell r="B70" t="str">
            <v>Pembangunan sarana dan prasarana olahraga</v>
          </cell>
        </row>
        <row r="71">
          <cell r="A71" t="str">
            <v>1.01.15.07</v>
          </cell>
          <cell r="B71" t="str">
            <v>Pembangunan saranan dan prasarana bermain</v>
          </cell>
        </row>
        <row r="72">
          <cell r="A72" t="str">
            <v>1.01.15.08</v>
          </cell>
          <cell r="B72" t="str">
            <v>Pembangunan ruang serba guna/aula</v>
          </cell>
        </row>
        <row r="73">
          <cell r="A73" t="str">
            <v>1.01.15.09</v>
          </cell>
          <cell r="B73" t="str">
            <v>Pembangunan taman, lapangan upacara dan fasilitas parkir</v>
          </cell>
        </row>
        <row r="74">
          <cell r="A74" t="str">
            <v>1.01.15.10</v>
          </cell>
          <cell r="B74" t="str">
            <v>Pembangunan ruang unit kesehatan sekolah</v>
          </cell>
        </row>
        <row r="75">
          <cell r="A75" t="str">
            <v>1.01.15.11</v>
          </cell>
          <cell r="B75" t="str">
            <v>Pembangunan ruang ibadah</v>
          </cell>
        </row>
        <row r="76">
          <cell r="A76" t="str">
            <v>1.01.15.12</v>
          </cell>
          <cell r="B76" t="str">
            <v>Pembangunan perpusatakaan sekolah</v>
          </cell>
        </row>
        <row r="77">
          <cell r="A77" t="str">
            <v>1.01.15.13</v>
          </cell>
          <cell r="B77" t="str">
            <v>Pembangunan jaringan instalasi listrik sekolah dan perlengkapannya</v>
          </cell>
        </row>
        <row r="78">
          <cell r="A78" t="str">
            <v>1.01.15.14</v>
          </cell>
          <cell r="B78" t="str">
            <v>Pembangunan sarana air bersih dan sanitary</v>
          </cell>
        </row>
        <row r="79">
          <cell r="A79" t="str">
            <v>1.01.15.15</v>
          </cell>
          <cell r="B79" t="str">
            <v>Pengadan buku-buku dan alat tulis siwa</v>
          </cell>
        </row>
        <row r="80">
          <cell r="A80" t="str">
            <v>1.01.15.16</v>
          </cell>
          <cell r="B80" t="str">
            <v>Pengadaan pakaian seragam sekolah</v>
          </cell>
        </row>
        <row r="81">
          <cell r="A81" t="str">
            <v>1.01.15.17</v>
          </cell>
          <cell r="B81" t="str">
            <v>Pengadaan pakaian olahraga</v>
          </cell>
        </row>
        <row r="82">
          <cell r="A82" t="str">
            <v>1.01.15.18</v>
          </cell>
          <cell r="B82" t="str">
            <v>Pengadaaan alat praktik dan peraga siswa</v>
          </cell>
        </row>
        <row r="83">
          <cell r="A83" t="str">
            <v>1.01.15.19</v>
          </cell>
          <cell r="B83" t="str">
            <v>Pengadaan mebeluer sekolah</v>
          </cell>
        </row>
        <row r="84">
          <cell r="A84" t="str">
            <v>1.01.15.20</v>
          </cell>
          <cell r="B84" t="str">
            <v>Pengadaan perlengkapan sekolah</v>
          </cell>
        </row>
        <row r="85">
          <cell r="A85" t="str">
            <v>1.01.15.21</v>
          </cell>
          <cell r="B85" t="str">
            <v>Pengadaaan alat rumah tangga sekolah</v>
          </cell>
        </row>
        <row r="86">
          <cell r="A86" t="str">
            <v>1.01.15.22</v>
          </cell>
          <cell r="B86" t="str">
            <v>Pengadaaan sarana mobilitas sekolah</v>
          </cell>
        </row>
        <row r="87">
          <cell r="A87" t="str">
            <v>1.01.15.23</v>
          </cell>
          <cell r="B87" t="str">
            <v>Pemeliharaan rutin/berkala bangunan sekolah</v>
          </cell>
        </row>
        <row r="88">
          <cell r="A88" t="str">
            <v>1.01.15.24</v>
          </cell>
          <cell r="B88" t="str">
            <v>Pemeliharaan rutin/berkala rumah dinas kepala sekolah, guru, penjaga sekolah</v>
          </cell>
        </row>
        <row r="89">
          <cell r="A89" t="str">
            <v>1.01.15.25</v>
          </cell>
          <cell r="B89" t="str">
            <v>Pemeliharaan rutin/berkala ruang kelas sekolah</v>
          </cell>
        </row>
        <row r="90">
          <cell r="A90" t="str">
            <v>1.01.15.26</v>
          </cell>
          <cell r="B90" t="str">
            <v>Pemeliharaan rutin/berkala ruang guru sekolah</v>
          </cell>
        </row>
        <row r="91">
          <cell r="A91" t="str">
            <v>1.01.15.27</v>
          </cell>
          <cell r="B91" t="str">
            <v>Pemeliharaan rutin/berkala ruang locker siswa</v>
          </cell>
        </row>
        <row r="92">
          <cell r="A92" t="str">
            <v>1.01.15.28</v>
          </cell>
          <cell r="B92" t="str">
            <v xml:space="preserve">Pemeliharaan rutin/berkala sarana dan prasarana olahraga </v>
          </cell>
        </row>
        <row r="93">
          <cell r="A93" t="str">
            <v>1.01.15.29</v>
          </cell>
          <cell r="B93" t="str">
            <v>Pemeliharaan rutin/berkala sarana dan prasarana bermain</v>
          </cell>
        </row>
        <row r="94">
          <cell r="A94" t="str">
            <v>1.01.15.30</v>
          </cell>
          <cell r="B94" t="str">
            <v>Pemeliharaan rutin/berkala ruang serba guna/aula</v>
          </cell>
        </row>
        <row r="95">
          <cell r="A95" t="str">
            <v>1.01.15.31</v>
          </cell>
          <cell r="B95" t="str">
            <v>Pemeliharaan rutin/berkala taman, lapangan uapacara dan fasilitas parkir</v>
          </cell>
        </row>
        <row r="96">
          <cell r="A96" t="str">
            <v>1.01.15.32</v>
          </cell>
          <cell r="B96" t="str">
            <v>Pemeliharaan rutin/berkala ruang unit kesehatan sekolah</v>
          </cell>
        </row>
        <row r="97">
          <cell r="A97" t="str">
            <v>1.01.15.33</v>
          </cell>
          <cell r="B97" t="str">
            <v>Pemeliharaan rutin/berkala ruang ibadah</v>
          </cell>
        </row>
        <row r="98">
          <cell r="A98" t="str">
            <v>1.01.15.34</v>
          </cell>
          <cell r="B98" t="str">
            <v>Pemeliharaan rutin/berkala perpustakaan sekolah</v>
          </cell>
        </row>
        <row r="99">
          <cell r="A99" t="str">
            <v>1.01.15.35</v>
          </cell>
          <cell r="B99" t="str">
            <v>Pemeliharaan rutin/berkala jaringan instalasi listrik sekolah dan perlengkapannya</v>
          </cell>
        </row>
        <row r="100">
          <cell r="A100" t="str">
            <v>1.01.15.36</v>
          </cell>
          <cell r="B100" t="str">
            <v>Pemeliharaan rutin/berkala sarana air bersih dan sanitary</v>
          </cell>
        </row>
        <row r="101">
          <cell r="A101" t="str">
            <v>1.01.15.37</v>
          </cell>
          <cell r="B101" t="str">
            <v>Pemeliharaan rutin/berkala alat peraktik dan peraga siswa</v>
          </cell>
        </row>
        <row r="102">
          <cell r="A102" t="str">
            <v>1.01.15.38</v>
          </cell>
          <cell r="B102" t="str">
            <v>Pemeliharaan rutin/berkala meneluer sekolah</v>
          </cell>
        </row>
        <row r="103">
          <cell r="A103" t="str">
            <v>1.01.15.39</v>
          </cell>
          <cell r="B103" t="str">
            <v>Pemeliharaan rutin/berkala perlengkapan sekolah</v>
          </cell>
        </row>
        <row r="104">
          <cell r="A104" t="str">
            <v>1.01.15.40</v>
          </cell>
          <cell r="B104" t="str">
            <v>Pemeliharaan rutin/berkala alat rumah tangga sekolah</v>
          </cell>
        </row>
        <row r="105">
          <cell r="A105" t="str">
            <v>1.01.15.41</v>
          </cell>
          <cell r="B105" t="str">
            <v>Pemeliharaan rutin/berkala sarana mobilitas sekolah</v>
          </cell>
        </row>
        <row r="106">
          <cell r="A106" t="str">
            <v>1.01.15.42</v>
          </cell>
          <cell r="B106" t="str">
            <v>Rehabilitasi sedang/berat bangunan sekolah</v>
          </cell>
        </row>
        <row r="107">
          <cell r="A107" t="str">
            <v>1.01.15.43</v>
          </cell>
          <cell r="B107" t="str">
            <v>Rehabilitasi sedang/berat rumah dinas kepala sekolah, guru, penjaga sekolah</v>
          </cell>
        </row>
        <row r="108">
          <cell r="A108" t="str">
            <v>1.01.15.44</v>
          </cell>
          <cell r="B108" t="str">
            <v>Rehabilitasi sedang/berat asrama siswa</v>
          </cell>
        </row>
        <row r="109">
          <cell r="A109" t="str">
            <v>1.01.15.45</v>
          </cell>
          <cell r="B109" t="str">
            <v>Rehabilitasi sedang/berat ruang kelas sekolah</v>
          </cell>
        </row>
        <row r="110">
          <cell r="A110" t="str">
            <v>1.01.15.46</v>
          </cell>
          <cell r="B110" t="str">
            <v>Rehabilitasi sedang/berat ruang guru sekolah</v>
          </cell>
        </row>
        <row r="111">
          <cell r="A111" t="str">
            <v>1.01.15.47</v>
          </cell>
          <cell r="B111" t="str">
            <v>Rehabilitasi sedang/berat ruang locker siswa</v>
          </cell>
        </row>
        <row r="112">
          <cell r="A112" t="str">
            <v>1.01.15.48</v>
          </cell>
          <cell r="B112" t="str">
            <v>Rehabilitasi sedang/berat sarana olahraga</v>
          </cell>
        </row>
        <row r="113">
          <cell r="A113" t="str">
            <v>1.01.15.49</v>
          </cell>
          <cell r="B113" t="str">
            <v>Rehabilitasi sedang/berat sarana bermain</v>
          </cell>
        </row>
        <row r="114">
          <cell r="A114" t="str">
            <v>1.01.15.50</v>
          </cell>
          <cell r="B114" t="str">
            <v>Rehabilitasi sedang/berat ruang serba guna/aula</v>
          </cell>
        </row>
        <row r="115">
          <cell r="A115" t="str">
            <v>1.01.15.51</v>
          </cell>
          <cell r="B115" t="str">
            <v>Rehabilitasi sedang/berat taman, lapangan upacara dan fasilitas parkir</v>
          </cell>
        </row>
        <row r="116">
          <cell r="A116" t="str">
            <v>1.01.15.52</v>
          </cell>
          <cell r="B116" t="str">
            <v>Rehabilitasi sedang/berat ruang unit kesehatan sekolah</v>
          </cell>
        </row>
        <row r="117">
          <cell r="A117" t="str">
            <v>1.01.15.53</v>
          </cell>
          <cell r="B117" t="str">
            <v>Rehabilitasi sedang/berat ruang ibadah</v>
          </cell>
        </row>
        <row r="118">
          <cell r="A118" t="str">
            <v>1.01.15.54</v>
          </cell>
          <cell r="B118" t="str">
            <v>Rehabilitasi sedang/berat perpustakaan sekolah</v>
          </cell>
        </row>
        <row r="119">
          <cell r="A119" t="str">
            <v>1.01.15.55</v>
          </cell>
          <cell r="B119" t="str">
            <v>Rehabilitasi sedang/berat jaringan instalasi listrik dan perlengkapannya</v>
          </cell>
        </row>
        <row r="120">
          <cell r="A120" t="str">
            <v>1.01.15.56</v>
          </cell>
          <cell r="B120" t="str">
            <v>Rehabilitasi sedang/berat sarana air bersih dan sanitary</v>
          </cell>
        </row>
        <row r="121">
          <cell r="A121" t="str">
            <v>1.01.15.57</v>
          </cell>
          <cell r="B121" t="str">
            <v>Pelatihan kompetensi tenaga pendidik</v>
          </cell>
        </row>
        <row r="122">
          <cell r="A122" t="str">
            <v>1.01.15.58</v>
          </cell>
          <cell r="B122" t="str">
            <v>Pengembangan pendidikan anak usia dini</v>
          </cell>
        </row>
        <row r="123">
          <cell r="A123" t="str">
            <v>1.01.15.59</v>
          </cell>
          <cell r="B123" t="str">
            <v>Penyelenggaraan pendidikan anak usia dini</v>
          </cell>
        </row>
        <row r="124">
          <cell r="A124" t="str">
            <v>1.01.15.60</v>
          </cell>
          <cell r="B124" t="str">
            <v>Pengembangan data dan informasi pendidikan anak usia dini</v>
          </cell>
        </row>
        <row r="125">
          <cell r="A125" t="str">
            <v>1.01.15.61</v>
          </cell>
          <cell r="B125" t="str">
            <v>Penyusunan kebijakan pendidikan anak usia dini</v>
          </cell>
        </row>
        <row r="126">
          <cell r="A126" t="str">
            <v>1.01.15.62</v>
          </cell>
          <cell r="B126" t="str">
            <v>Pengembangan kurikulum, bahan ajar dan model pembelajaran pendidikan ank usia dini</v>
          </cell>
        </row>
        <row r="127">
          <cell r="A127" t="str">
            <v>1.01.15.63</v>
          </cell>
          <cell r="B127" t="str">
            <v>Penyelenggaraan koordinasi dan kerjasama pendidikan anak usia dini</v>
          </cell>
        </row>
        <row r="128">
          <cell r="A128" t="str">
            <v>1.01.15.64</v>
          </cell>
          <cell r="B128" t="str">
            <v>Perencanaan dan penyusunan program anak usia dini</v>
          </cell>
        </row>
        <row r="129">
          <cell r="A129" t="str">
            <v>1.01.15.65</v>
          </cell>
          <cell r="B129" t="str">
            <v>Publikasi dan sosialisasi pendidikan anak usia dini</v>
          </cell>
        </row>
        <row r="130">
          <cell r="A130" t="str">
            <v>1.01.15.66</v>
          </cell>
          <cell r="B130" t="str">
            <v>Monitoring, evaluasi dan pelaporan</v>
          </cell>
        </row>
        <row r="131">
          <cell r="A131" t="str">
            <v>1.01.16.01</v>
          </cell>
          <cell r="B131" t="str">
            <v>Pembangunan gedung sekolah</v>
          </cell>
        </row>
        <row r="132">
          <cell r="A132" t="str">
            <v>1.01.16.02</v>
          </cell>
          <cell r="B132" t="str">
            <v>Pembangunan rumah dinas kepala sekolah, guru, penjaga sekolah</v>
          </cell>
        </row>
        <row r="133">
          <cell r="A133" t="str">
            <v>1.01.16.03</v>
          </cell>
          <cell r="B133" t="str">
            <v>Penambahan ruang kelas sekolah</v>
          </cell>
        </row>
        <row r="134">
          <cell r="A134" t="str">
            <v>1.01.16.04</v>
          </cell>
          <cell r="B134" t="str">
            <v>Penambahan ruang guru sekolah</v>
          </cell>
        </row>
        <row r="135">
          <cell r="A135" t="str">
            <v>1.01.16.05</v>
          </cell>
          <cell r="B135" t="str">
            <v>Pembangunan ruang locker siswa</v>
          </cell>
        </row>
        <row r="136">
          <cell r="A136" t="str">
            <v>1.01.16.06</v>
          </cell>
          <cell r="B136" t="str">
            <v>Pembangunan sarana dan prasarana olahraga</v>
          </cell>
        </row>
        <row r="137">
          <cell r="A137" t="str">
            <v>1.01.16.07</v>
          </cell>
          <cell r="B137" t="str">
            <v>Pembangunan sarana dan prasarana bermain</v>
          </cell>
        </row>
        <row r="138">
          <cell r="A138" t="str">
            <v>1.01.16.08</v>
          </cell>
          <cell r="B138" t="str">
            <v>Pembangunan ruang serba guna/aula</v>
          </cell>
        </row>
        <row r="139">
          <cell r="A139" t="str">
            <v>1.01.16.09</v>
          </cell>
          <cell r="B139" t="str">
            <v>Pembangunan taman, lapangan upacara dan fasilitas parkir</v>
          </cell>
        </row>
        <row r="140">
          <cell r="A140" t="str">
            <v>1.01.16.10</v>
          </cell>
          <cell r="B140" t="str">
            <v>Pembangunan ruang unit kesehatan sekolah</v>
          </cell>
        </row>
        <row r="141">
          <cell r="A141" t="str">
            <v>1.01.16.11</v>
          </cell>
          <cell r="B141" t="str">
            <v>Pembangunan ruang ibadah</v>
          </cell>
        </row>
        <row r="142">
          <cell r="A142" t="str">
            <v>1.01.16.12</v>
          </cell>
          <cell r="B142" t="str">
            <v>Pembangunan perpusatakaan sekolah</v>
          </cell>
        </row>
        <row r="143">
          <cell r="A143" t="str">
            <v>1.01.16.13</v>
          </cell>
          <cell r="B143" t="str">
            <v>Pembangunan jaringan instalasi listrik sekolah dan perlengkapannya</v>
          </cell>
        </row>
        <row r="144">
          <cell r="A144" t="str">
            <v>1.01.16.14</v>
          </cell>
          <cell r="B144" t="str">
            <v>Pembangunan sarana air bersih dan sanitary</v>
          </cell>
        </row>
        <row r="145">
          <cell r="A145" t="str">
            <v>1.01.16.15</v>
          </cell>
          <cell r="B145" t="str">
            <v>Pengadan buku-buku dan alat tulis siwa</v>
          </cell>
        </row>
        <row r="146">
          <cell r="A146" t="str">
            <v>1.01.16.16</v>
          </cell>
          <cell r="B146" t="str">
            <v>Pengadaan pakaian seragam sekolah</v>
          </cell>
        </row>
        <row r="147">
          <cell r="A147" t="str">
            <v>1.01.16.17</v>
          </cell>
          <cell r="B147" t="str">
            <v>Pengadaan pakaian olahraga</v>
          </cell>
        </row>
        <row r="148">
          <cell r="A148" t="str">
            <v>1.01.16.18</v>
          </cell>
          <cell r="B148" t="str">
            <v>Pengadaaan alat praktik dan peraga siswa</v>
          </cell>
        </row>
        <row r="149">
          <cell r="A149" t="str">
            <v>1.01.16.19</v>
          </cell>
          <cell r="B149" t="str">
            <v>Pengadaan mebeluer sekolah</v>
          </cell>
        </row>
        <row r="150">
          <cell r="A150" t="str">
            <v>1.01.16.20</v>
          </cell>
          <cell r="B150" t="str">
            <v>Pengadaan perlengkapan sekolah</v>
          </cell>
        </row>
        <row r="151">
          <cell r="A151" t="str">
            <v>1.01.16.21</v>
          </cell>
          <cell r="B151" t="str">
            <v>Pengadaaan alat rumah tangga sekolah</v>
          </cell>
        </row>
        <row r="152">
          <cell r="A152" t="str">
            <v>1.01.16.22</v>
          </cell>
          <cell r="B152" t="str">
            <v>Pengadaaan sarana mobilitas sekolah</v>
          </cell>
        </row>
        <row r="153">
          <cell r="A153" t="str">
            <v>1.01.16.23</v>
          </cell>
          <cell r="B153" t="str">
            <v>Pemeliharaan rutin/berkala bangunan sekolah</v>
          </cell>
        </row>
        <row r="154">
          <cell r="A154" t="str">
            <v>1.01.16.24</v>
          </cell>
          <cell r="B154" t="str">
            <v>Pemeliharaan rutin/berkala rumah dinas kepala sekolah, guru, penjaga sekolah</v>
          </cell>
        </row>
        <row r="155">
          <cell r="A155" t="str">
            <v>1.01.16.25</v>
          </cell>
          <cell r="B155" t="str">
            <v>Pemeliharaan rutin/berkala ruang kelas sekolah</v>
          </cell>
        </row>
        <row r="156">
          <cell r="A156" t="str">
            <v>1.01.16.26</v>
          </cell>
          <cell r="B156" t="str">
            <v>Pemeliharaan rutin/berkala ruang guru sekolah</v>
          </cell>
        </row>
        <row r="157">
          <cell r="A157" t="str">
            <v>1.01.16.27</v>
          </cell>
          <cell r="B157" t="str">
            <v>Pemeliharaan rutin/berkala ruang locker siswa</v>
          </cell>
        </row>
        <row r="158">
          <cell r="A158" t="str">
            <v>1.01.16.28</v>
          </cell>
          <cell r="B158" t="str">
            <v xml:space="preserve">Pemeliharaan rutin/berkala sarana dan prasarana olahraga </v>
          </cell>
        </row>
        <row r="159">
          <cell r="A159" t="str">
            <v>1.01.16.29</v>
          </cell>
          <cell r="B159" t="str">
            <v>Pemeliharaan rutin/berkala ruang serba guna/aula</v>
          </cell>
        </row>
        <row r="160">
          <cell r="A160" t="str">
            <v>1.01.16.30</v>
          </cell>
          <cell r="B160" t="str">
            <v>Pemeliharaan rutin/berkala taman, lapangan upacara dan fasilitas parkir</v>
          </cell>
        </row>
        <row r="161">
          <cell r="A161" t="str">
            <v>1.01.16.31</v>
          </cell>
          <cell r="B161" t="str">
            <v>Pemeliharaan rutin/berkala ruang unit kesehatan sekolah</v>
          </cell>
        </row>
        <row r="162">
          <cell r="A162" t="str">
            <v>1.01.16.32</v>
          </cell>
          <cell r="B162" t="str">
            <v>Pemeliharaan rutin/berkala ruang ibadah</v>
          </cell>
        </row>
        <row r="163">
          <cell r="A163" t="str">
            <v>1.01.16.33</v>
          </cell>
          <cell r="B163" t="str">
            <v>Pemeliharaan rutin/berkala perpustakaan sekolah</v>
          </cell>
        </row>
        <row r="164">
          <cell r="A164" t="str">
            <v>1.01.16.34</v>
          </cell>
          <cell r="B164" t="str">
            <v>Pemeliharaan rutin/berkala jaringan instalasi listrik sekolah dan perlengkapannya</v>
          </cell>
        </row>
        <row r="165">
          <cell r="A165" t="str">
            <v>1.01.16.35</v>
          </cell>
          <cell r="B165" t="str">
            <v>Pemeliharaan rutin/berkala sarana air bersih dan sanitary</v>
          </cell>
        </row>
        <row r="166">
          <cell r="A166" t="str">
            <v>1.01.16.36</v>
          </cell>
          <cell r="B166" t="str">
            <v>Pemeliharaan rutin/berkala alat peraktik dan peraga siswa</v>
          </cell>
        </row>
        <row r="167">
          <cell r="A167" t="str">
            <v>1.01.16.37</v>
          </cell>
          <cell r="B167" t="str">
            <v>Pemeliharaan rutin/berkala mebeluer sekolah</v>
          </cell>
        </row>
        <row r="168">
          <cell r="A168" t="str">
            <v>1.01.16.38</v>
          </cell>
          <cell r="B168" t="str">
            <v>Pemeliharaan rutin/berkala perlengkapan sekolah</v>
          </cell>
        </row>
        <row r="169">
          <cell r="A169" t="str">
            <v>1.01.16.39</v>
          </cell>
          <cell r="B169" t="str">
            <v>Pemeliharaan rutin/berkala alat rumah tangga sekolah</v>
          </cell>
        </row>
        <row r="170">
          <cell r="A170" t="str">
            <v>1.01.16.40</v>
          </cell>
          <cell r="B170" t="str">
            <v>Pemeliharaan rutin/berkala sarana mobilitas sekolah</v>
          </cell>
        </row>
        <row r="171">
          <cell r="A171" t="str">
            <v>1.01.16.41</v>
          </cell>
          <cell r="B171" t="str">
            <v>Rehabilitasi sedang/berat bangunan sekolah</v>
          </cell>
        </row>
        <row r="172">
          <cell r="A172" t="str">
            <v>1.01.16.42</v>
          </cell>
          <cell r="B172" t="str">
            <v>Rehabilitasi sedang/berat rumah dinas kepala sekolah, guru, penjaga sekolah</v>
          </cell>
        </row>
        <row r="173">
          <cell r="A173" t="str">
            <v>1.01.16.43</v>
          </cell>
          <cell r="B173" t="str">
            <v>Rehabilitasi sedang/berat asrama siswa</v>
          </cell>
        </row>
        <row r="174">
          <cell r="A174" t="str">
            <v>1.01.16.44</v>
          </cell>
          <cell r="B174" t="str">
            <v>Rehabilitasi sedang/berat ruang kelas sekolah</v>
          </cell>
        </row>
        <row r="175">
          <cell r="A175" t="str">
            <v>1.01.16.45</v>
          </cell>
          <cell r="B175" t="str">
            <v>Rehabilitasi sedang/berat ruang guru sekolah</v>
          </cell>
        </row>
        <row r="176">
          <cell r="A176" t="str">
            <v>1.01.16.46</v>
          </cell>
          <cell r="B176" t="str">
            <v>Rehabilitasi sedang/berat laboratorium dan praktikum sekolah</v>
          </cell>
        </row>
        <row r="177">
          <cell r="A177" t="str">
            <v>1.01.16.47</v>
          </cell>
          <cell r="B177" t="str">
            <v>Rehabilitasi sedang/berat sarana mobilitas sekolah</v>
          </cell>
        </row>
        <row r="178">
          <cell r="A178" t="str">
            <v>1.01.16.48</v>
          </cell>
          <cell r="B178" t="str">
            <v>Rehabilitasi sedang/berat ruang locker siswa</v>
          </cell>
        </row>
        <row r="179">
          <cell r="A179" t="str">
            <v>1.01.16.49</v>
          </cell>
          <cell r="B179" t="str">
            <v>Rehabilitasi sedang/berat sarana olahraga</v>
          </cell>
        </row>
        <row r="180">
          <cell r="A180" t="str">
            <v>1.01.16.50</v>
          </cell>
          <cell r="B180" t="str">
            <v>Rehabilitasi sedang/berat ruang serba guna/aula</v>
          </cell>
        </row>
        <row r="181">
          <cell r="A181" t="str">
            <v>1.01.16.51</v>
          </cell>
          <cell r="B181" t="str">
            <v>Rehabilitasi sedang/berat taman, lapangan upacara dan fasilitas parkir</v>
          </cell>
        </row>
        <row r="182">
          <cell r="A182" t="str">
            <v>1.01.16.52</v>
          </cell>
          <cell r="B182" t="str">
            <v>Rehabilitasi sedang/berat ruang unit kesehatan sekolah</v>
          </cell>
        </row>
        <row r="183">
          <cell r="A183" t="str">
            <v>1.01.16.53</v>
          </cell>
          <cell r="B183" t="str">
            <v>Rehabilitasi sedang/berat ruang ibadah</v>
          </cell>
        </row>
        <row r="184">
          <cell r="A184" t="str">
            <v>1.01.16.54</v>
          </cell>
          <cell r="B184" t="str">
            <v>Rehabilitasi sedang/berat perpustakaan sekolah</v>
          </cell>
        </row>
        <row r="185">
          <cell r="A185" t="str">
            <v>1.01.16.55</v>
          </cell>
          <cell r="B185" t="str">
            <v>Rehabilitasi sedang/berat jaringan instalasi listrik dan perlengkapannya</v>
          </cell>
        </row>
        <row r="186">
          <cell r="A186" t="str">
            <v>1.01.16.56</v>
          </cell>
          <cell r="B186" t="str">
            <v>Rehabilitasi sedang/berat sarana air bersih dan sanitary</v>
          </cell>
        </row>
        <row r="187">
          <cell r="A187" t="str">
            <v>1.01.16.57</v>
          </cell>
          <cell r="B187" t="str">
            <v>Pelatihan kompetensi tenaga pendidik</v>
          </cell>
        </row>
        <row r="188">
          <cell r="A188" t="str">
            <v>1.01.16.58</v>
          </cell>
          <cell r="B188" t="str">
            <v>Pelatihan kompetensi siswa berprestasi</v>
          </cell>
        </row>
        <row r="189">
          <cell r="A189" t="str">
            <v>1.01.16.59</v>
          </cell>
          <cell r="B189" t="str">
            <v>Pelatihan penyusunan kurikulum</v>
          </cell>
        </row>
        <row r="190">
          <cell r="A190" t="str">
            <v>1.01.16.60</v>
          </cell>
          <cell r="B190" t="str">
            <v>Pembinaan forum masyarakat peduli masyarakat</v>
          </cell>
        </row>
        <row r="191">
          <cell r="A191" t="str">
            <v>1.01.16.61</v>
          </cell>
          <cell r="B191" t="str">
            <v>Pembinaan SMP terbuka</v>
          </cell>
        </row>
        <row r="192">
          <cell r="A192" t="str">
            <v>1.01.16.62</v>
          </cell>
          <cell r="B192" t="str">
            <v>Penambahan ruang kelas baru SMP/MTS/SMPLB</v>
          </cell>
        </row>
        <row r="193">
          <cell r="A193" t="str">
            <v>1.01.16.63</v>
          </cell>
          <cell r="B193" t="str">
            <v>Penyediaan bantuan operasional sekolah (BOS) jenjang SD/MI/SDLB dan SMP/MTS serta pesantren Salafiyah dan satuan pendidikan Non-Islam setara SD dan SMP</v>
          </cell>
        </row>
        <row r="194">
          <cell r="A194" t="str">
            <v>1.01.16.64</v>
          </cell>
          <cell r="B194" t="str">
            <v>Penyediaan  Biaya operasional madrasah</v>
          </cell>
        </row>
        <row r="195">
          <cell r="A195" t="str">
            <v>1.01.16.65</v>
          </cell>
          <cell r="B195" t="str">
            <v>Penyediaan buku pelajaran untuk SD/MI/SDLB dan SMP/MTS</v>
          </cell>
        </row>
        <row r="196">
          <cell r="A196" t="str">
            <v>1.01.16.66</v>
          </cell>
          <cell r="B196" t="str">
            <v>Penyediaan dana pengembangan sekolah untuk SD/MI dan SMP/MTS</v>
          </cell>
        </row>
        <row r="197">
          <cell r="A197" t="str">
            <v>1.01.16.67</v>
          </cell>
          <cell r="B197" t="str">
            <v>Penyelenggraan paket A setara SD</v>
          </cell>
        </row>
        <row r="198">
          <cell r="A198" t="str">
            <v>1.01.16.68</v>
          </cell>
          <cell r="B198" t="str">
            <v>Penyelenggraan paket B setara SMP</v>
          </cell>
        </row>
        <row r="199">
          <cell r="A199" t="str">
            <v>1.01.16.69</v>
          </cell>
          <cell r="B199" t="str">
            <v>Pembinaan kelembagaan sekolah dan manajemen sekolah dengan penerapan manajemen berbasis sekolah (MBS) di satuan pendidikan dasar</v>
          </cell>
        </row>
        <row r="200">
          <cell r="A200" t="str">
            <v>1.01.16.70</v>
          </cell>
          <cell r="B200" t="str">
            <v>Pembinaan minat, bakat dan kreativitas siswa</v>
          </cell>
        </row>
        <row r="201">
          <cell r="A201" t="str">
            <v>1.01.16.71</v>
          </cell>
          <cell r="B201" t="str">
            <v>Pengembangan comprehensive teaching and learning (CTL)</v>
          </cell>
        </row>
        <row r="202">
          <cell r="A202" t="str">
            <v>1.01.16.72</v>
          </cell>
          <cell r="B202" t="str">
            <v>Pengembangan materi belajar mengajar dan metode pembelajaran dengan menggunakan teknologi informasi dan komunikasi</v>
          </cell>
        </row>
        <row r="203">
          <cell r="A203" t="str">
            <v>1.01.16.73</v>
          </cell>
          <cell r="B203" t="str">
            <v>Penyebarluasan dan sosialisasi berbagai informasi pendidikan dasar</v>
          </cell>
        </row>
        <row r="204">
          <cell r="A204" t="str">
            <v>1.01.16.74</v>
          </cell>
          <cell r="B204" t="str">
            <v>Penyediaan beasiswa retrieval untuk anak putus sekolah</v>
          </cell>
        </row>
        <row r="205">
          <cell r="A205" t="str">
            <v>1.01.16.75</v>
          </cell>
          <cell r="B205" t="str">
            <v>Penyediaan beasiswa transisi</v>
          </cell>
        </row>
        <row r="206">
          <cell r="A206" t="str">
            <v>1.01.16.76</v>
          </cell>
          <cell r="B206" t="str">
            <v>Penyelenggaraan akreditasi sekolah dasar</v>
          </cell>
        </row>
        <row r="207">
          <cell r="A207" t="str">
            <v>1.01.16.77</v>
          </cell>
          <cell r="B207" t="str">
            <v>Penyelenggaraan Multi-Grade Teaching di daerah terpencil</v>
          </cell>
        </row>
        <row r="208">
          <cell r="A208" t="str">
            <v>1.01.16.78</v>
          </cell>
          <cell r="B208" t="str">
            <v>Monitoring, evaluasi dan pelaporan</v>
          </cell>
        </row>
        <row r="209">
          <cell r="A209" t="str">
            <v>1.01.17.01</v>
          </cell>
          <cell r="B209" t="str">
            <v>Pembangunan gedung sekolah</v>
          </cell>
        </row>
        <row r="210">
          <cell r="A210" t="str">
            <v>1.01.17.02</v>
          </cell>
          <cell r="B210" t="str">
            <v>Pembangunan rumah dinas kepala sekolah, guru, penjaga sekolah</v>
          </cell>
        </row>
        <row r="211">
          <cell r="A211" t="str">
            <v>1.01.17.03</v>
          </cell>
          <cell r="B211" t="str">
            <v>Penambahan ruang kelas sekolah</v>
          </cell>
        </row>
        <row r="212">
          <cell r="A212" t="str">
            <v>1.01.17.04</v>
          </cell>
          <cell r="B212" t="str">
            <v>Penambahan ruang guru sekolah</v>
          </cell>
        </row>
        <row r="213">
          <cell r="A213" t="str">
            <v>1.01.17.05</v>
          </cell>
          <cell r="B213" t="str">
            <v>Pembangunan laboratorium dsan ruang praktikum sekolah (laboratorium bahasa, Komputer, IPA, IPS dan lain-lain)</v>
          </cell>
        </row>
        <row r="214">
          <cell r="A214" t="str">
            <v>1.01.17.06</v>
          </cell>
          <cell r="B214" t="str">
            <v>Pembangunan ruang locker siswa</v>
          </cell>
        </row>
        <row r="215">
          <cell r="A215" t="str">
            <v>1.01.17.07</v>
          </cell>
          <cell r="B215" t="str">
            <v>Pembangunan sarana dan prasarana olahraga</v>
          </cell>
        </row>
        <row r="216">
          <cell r="A216" t="str">
            <v>1.01.17.08</v>
          </cell>
          <cell r="B216" t="str">
            <v>Pembangunan ruang serba guna/aula</v>
          </cell>
        </row>
        <row r="217">
          <cell r="A217" t="str">
            <v>1.01.17.09</v>
          </cell>
          <cell r="B217" t="str">
            <v>Pembangunan taman, lapangan upacara dan fasilitas parkir</v>
          </cell>
        </row>
        <row r="218">
          <cell r="A218" t="str">
            <v>1.01.17.10</v>
          </cell>
          <cell r="B218" t="str">
            <v>Pembangunan ruang unit kesehatan sekolah</v>
          </cell>
        </row>
        <row r="219">
          <cell r="A219" t="str">
            <v>1.01.17.11</v>
          </cell>
          <cell r="B219" t="str">
            <v>Pembangunan ruang ibadah</v>
          </cell>
        </row>
        <row r="220">
          <cell r="A220" t="str">
            <v>1.01.17.12</v>
          </cell>
          <cell r="B220" t="str">
            <v>Pembangunan perpusatakaan sekolah</v>
          </cell>
        </row>
        <row r="221">
          <cell r="A221" t="str">
            <v>1.01.17.13</v>
          </cell>
          <cell r="B221" t="str">
            <v>Pembangunan jaringan instalasi listrik sekolah dan perlengkapannya</v>
          </cell>
        </row>
        <row r="222">
          <cell r="A222" t="str">
            <v>1.01.17.14</v>
          </cell>
          <cell r="B222" t="str">
            <v>Pembangunan sarana air bersih dan sanitary</v>
          </cell>
        </row>
        <row r="223">
          <cell r="A223" t="str">
            <v>1.01.17.15</v>
          </cell>
          <cell r="B223" t="str">
            <v>Pengadan buku-buku dan alat tulis siwa</v>
          </cell>
        </row>
        <row r="224">
          <cell r="A224" t="str">
            <v>1.01.17.16</v>
          </cell>
          <cell r="B224" t="str">
            <v>Pengadaan pakaian seragam sekolah</v>
          </cell>
        </row>
        <row r="225">
          <cell r="A225" t="str">
            <v>1.01.17.17</v>
          </cell>
          <cell r="B225" t="str">
            <v>Pengadaan pakaian olahraga</v>
          </cell>
        </row>
        <row r="226">
          <cell r="A226" t="str">
            <v>1.01.17.18</v>
          </cell>
          <cell r="B226" t="str">
            <v>Pengadaaan alat praktik dan peraga siswa</v>
          </cell>
        </row>
        <row r="227">
          <cell r="A227" t="str">
            <v>1.01.17.19</v>
          </cell>
          <cell r="B227" t="str">
            <v>Pengadaan mebeluer sekolah</v>
          </cell>
        </row>
        <row r="228">
          <cell r="A228" t="str">
            <v>1.01.17.20</v>
          </cell>
          <cell r="B228" t="str">
            <v>Pengadaan perlengkapan sekolah</v>
          </cell>
        </row>
        <row r="229">
          <cell r="A229" t="str">
            <v>1.01.17.21</v>
          </cell>
          <cell r="B229" t="str">
            <v>Pengadaaan alat rumah tangga sekolah</v>
          </cell>
        </row>
        <row r="230">
          <cell r="A230" t="str">
            <v>1.01.17.22</v>
          </cell>
          <cell r="B230" t="str">
            <v>Pengadaaan sarana mobilitas sekolah</v>
          </cell>
        </row>
        <row r="231">
          <cell r="A231" t="str">
            <v>1.01.17.23</v>
          </cell>
          <cell r="B231" t="str">
            <v>Pemeliharaan rutin/berkala bangunan sekolah</v>
          </cell>
        </row>
        <row r="232">
          <cell r="A232" t="str">
            <v>1.01.17.24</v>
          </cell>
          <cell r="B232" t="str">
            <v>Pemeliharaan rutin/berkala rumah dinas kepala sekolah, guru, penjaga sekolah</v>
          </cell>
        </row>
        <row r="233">
          <cell r="A233" t="str">
            <v>1.01.17.25</v>
          </cell>
          <cell r="B233" t="str">
            <v>Pemeliharaan rutin/berkala ruang kelas sekolah</v>
          </cell>
        </row>
        <row r="234">
          <cell r="A234" t="str">
            <v>1.01.17.26</v>
          </cell>
          <cell r="B234" t="str">
            <v>Pemeliharaan rutin/berkala ruang guru sekolah</v>
          </cell>
        </row>
        <row r="235">
          <cell r="A235" t="str">
            <v>1.01.17.27</v>
          </cell>
          <cell r="B235" t="str">
            <v>Pemeliharaan rutin/berkala ruang locker siswa</v>
          </cell>
        </row>
        <row r="236">
          <cell r="A236" t="str">
            <v>1.01.17.28</v>
          </cell>
          <cell r="B236" t="str">
            <v xml:space="preserve">Pemeliharaan rutin/berkala sarana dan prasarana olahraga </v>
          </cell>
        </row>
        <row r="237">
          <cell r="A237" t="str">
            <v>1.01.17.29</v>
          </cell>
          <cell r="B237" t="str">
            <v>Pemeliharaan rutin/berkala ruang serba guna/aula</v>
          </cell>
        </row>
        <row r="238">
          <cell r="A238" t="str">
            <v>1.01.17.30</v>
          </cell>
          <cell r="B238" t="str">
            <v>Pemeliharaan rutin/berkala taman, lapangan uapacara dan fasilitas parkir</v>
          </cell>
        </row>
        <row r="239">
          <cell r="A239" t="str">
            <v>1.01.17.31</v>
          </cell>
          <cell r="B239" t="str">
            <v>Pemeliharaan rutin/berkala ruang unit kesehatan sekolah</v>
          </cell>
        </row>
        <row r="240">
          <cell r="A240" t="str">
            <v>1.01.17.32</v>
          </cell>
          <cell r="B240" t="str">
            <v>Pemeliharaan rutin/berkala ruang ibadah</v>
          </cell>
        </row>
        <row r="241">
          <cell r="A241" t="str">
            <v>1.01.17.33</v>
          </cell>
          <cell r="B241" t="str">
            <v>Pemeliharaan rutin/berkala perpustakaan sekolah</v>
          </cell>
        </row>
        <row r="242">
          <cell r="A242" t="str">
            <v>1.01.17.34</v>
          </cell>
          <cell r="B242" t="str">
            <v>Pemeliharaan rutin/berkala jaringan instalasi listrik sekolah dan perlengkapannya</v>
          </cell>
        </row>
        <row r="243">
          <cell r="A243" t="str">
            <v>1.01.17.35</v>
          </cell>
          <cell r="B243" t="str">
            <v>Pemeliharaan rutin/berkala sarana air bersih dan sanitary</v>
          </cell>
        </row>
        <row r="244">
          <cell r="A244" t="str">
            <v>1.01.17.36</v>
          </cell>
          <cell r="B244" t="str">
            <v>Pemeliharaan rutin/berkala alat peraktik dan peraga siswa</v>
          </cell>
        </row>
        <row r="245">
          <cell r="A245" t="str">
            <v>1.01.17.37</v>
          </cell>
          <cell r="B245" t="str">
            <v>Pemeliharaan rutin/berkala mebeluer sekolah</v>
          </cell>
        </row>
        <row r="246">
          <cell r="A246" t="str">
            <v>1.01.17.38</v>
          </cell>
          <cell r="B246" t="str">
            <v>Pemeliharaan rutin/berkala perlengkapan sekolah</v>
          </cell>
        </row>
        <row r="247">
          <cell r="A247" t="str">
            <v>1.01.17.39</v>
          </cell>
          <cell r="B247" t="str">
            <v>Pemeliharaan rutin/berkala alat rumah tangga sekolah</v>
          </cell>
        </row>
        <row r="248">
          <cell r="A248" t="str">
            <v>1.01.17.40</v>
          </cell>
          <cell r="B248" t="str">
            <v>Pemeliharaan rutin/berkala sarana mobilitas sekolah</v>
          </cell>
        </row>
        <row r="249">
          <cell r="A249" t="str">
            <v>1.01.17.41</v>
          </cell>
          <cell r="B249" t="str">
            <v>Rehabilitasi sedang/berat bangunan sekolah</v>
          </cell>
        </row>
        <row r="250">
          <cell r="A250" t="str">
            <v>1.01.17.42</v>
          </cell>
          <cell r="B250" t="str">
            <v>Rehabilitasi sedang/berat rumah dinas kepala sekolah, guru, penjaga sekolah</v>
          </cell>
        </row>
        <row r="251">
          <cell r="A251" t="str">
            <v>1.01.17.43</v>
          </cell>
          <cell r="B251" t="str">
            <v>Rehabilitasi sedang/berat asrama siswa</v>
          </cell>
        </row>
        <row r="252">
          <cell r="A252" t="str">
            <v>1.01.17.44</v>
          </cell>
          <cell r="B252" t="str">
            <v>Rehabilitasi sedang/berat ruang kelas sekolah</v>
          </cell>
        </row>
        <row r="253">
          <cell r="A253" t="str">
            <v>1.01.17.45</v>
          </cell>
          <cell r="B253" t="str">
            <v>Rehabilitasi sedang/berat ruang guru sekolah</v>
          </cell>
        </row>
        <row r="254">
          <cell r="A254" t="str">
            <v>1.01.17.46</v>
          </cell>
          <cell r="B254" t="str">
            <v>Rehabilitasi sedang/berat laboratorium dan praktikum sekolah</v>
          </cell>
        </row>
        <row r="255">
          <cell r="A255" t="str">
            <v>1.01.17.47</v>
          </cell>
          <cell r="B255" t="str">
            <v>Rehabilitasi sedang/berat ruang locker siswa</v>
          </cell>
        </row>
        <row r="256">
          <cell r="A256" t="str">
            <v>1.01.17.48</v>
          </cell>
          <cell r="B256" t="str">
            <v>Rehabilitasi sedang/berat sarana olahraga</v>
          </cell>
        </row>
        <row r="257">
          <cell r="A257" t="str">
            <v>1.01.17.49</v>
          </cell>
          <cell r="B257" t="str">
            <v>Rehabilitasi sedang/berat ruang serba guna/aula</v>
          </cell>
        </row>
        <row r="258">
          <cell r="A258" t="str">
            <v>1.01.17.50</v>
          </cell>
          <cell r="B258" t="str">
            <v>Rehabilitasi sedang/berat taman, lapangan upacara dan fasilitas parkir</v>
          </cell>
        </row>
        <row r="259">
          <cell r="A259" t="str">
            <v>1.01.17.51</v>
          </cell>
          <cell r="B259" t="str">
            <v>Rehabilitasi sedang/berat ruang unit kesehatan sekolah</v>
          </cell>
        </row>
        <row r="260">
          <cell r="A260" t="str">
            <v>1.01.17.52</v>
          </cell>
          <cell r="B260" t="str">
            <v>Rehabilitasi sedang/berat ruang ibadah</v>
          </cell>
        </row>
        <row r="261">
          <cell r="A261" t="str">
            <v>1.01.17.53</v>
          </cell>
          <cell r="B261" t="str">
            <v>Rehabilitasi sedang/berat perpustakaan sekolah</v>
          </cell>
        </row>
        <row r="262">
          <cell r="A262" t="str">
            <v>1.01.17.54</v>
          </cell>
          <cell r="B262" t="str">
            <v>Rehabilitasi sedang/berat jaringan instalasi listrik dan perlengkapannya</v>
          </cell>
        </row>
        <row r="263">
          <cell r="A263" t="str">
            <v>1.01.17.55</v>
          </cell>
          <cell r="B263" t="str">
            <v>Rehabilitasi sedang/berat sarana air bersih dan sanitary</v>
          </cell>
        </row>
        <row r="264">
          <cell r="A264" t="str">
            <v>1.01.17.56</v>
          </cell>
          <cell r="B264" t="str">
            <v>Rehabilitasi sedang/berat sarana mobilitas sekolah</v>
          </cell>
        </row>
        <row r="265">
          <cell r="A265" t="str">
            <v>1.01.17.57</v>
          </cell>
          <cell r="B265" t="str">
            <v>Pelatihan kompetensi tenaga pendidik</v>
          </cell>
        </row>
        <row r="266">
          <cell r="A266" t="str">
            <v>1.01.17.58</v>
          </cell>
          <cell r="B266" t="str">
            <v>Pelatihan penyusunan kurikulum</v>
          </cell>
        </row>
        <row r="267">
          <cell r="A267" t="str">
            <v>1.01.17.59</v>
          </cell>
          <cell r="B267" t="str">
            <v>Pembinaan forum masyarakat peduli pendidikan</v>
          </cell>
        </row>
        <row r="268">
          <cell r="A268" t="str">
            <v>1.01.17.60</v>
          </cell>
          <cell r="B268" t="str">
            <v>Pengembangan alternatif layanan pendidikan menengah untuk daerah-daerah pedesaaan, terpencil dan kepulauan</v>
          </cell>
        </row>
        <row r="269">
          <cell r="A269" t="str">
            <v>1.01.17.61</v>
          </cell>
          <cell r="B269" t="str">
            <v>Penyediaan bantuan operasional manajemen mutu (BOMM)</v>
          </cell>
        </row>
        <row r="270">
          <cell r="A270" t="str">
            <v>1.01.17.62</v>
          </cell>
          <cell r="B270" t="str">
            <v>Penyediaan beasiswa bagi keluarga tidak mampu</v>
          </cell>
        </row>
        <row r="271">
          <cell r="A271" t="str">
            <v>1.01.17.63</v>
          </cell>
          <cell r="B271" t="str">
            <v>Penyelenggraan paket C setara SMU</v>
          </cell>
        </row>
        <row r="272">
          <cell r="A272" t="str">
            <v>1.01.17.64</v>
          </cell>
          <cell r="B272" t="str">
            <v xml:space="preserve">Pembinaan kelembagaan sekolah dan manajem n sekolah dengan penerapan manajemen berbasis sekolah (MBS) </v>
          </cell>
        </row>
        <row r="273">
          <cell r="A273" t="str">
            <v>1.01.17.65</v>
          </cell>
          <cell r="B273" t="str">
            <v>Pengembangan materi belajar mengajar dengan menggunakan teknologi informasi dan komunikasi</v>
          </cell>
        </row>
        <row r="274">
          <cell r="A274" t="str">
            <v>1.01.17.66</v>
          </cell>
          <cell r="B274" t="str">
            <v>Peningkatan kerjasama dengan dunia usaha dan industri</v>
          </cell>
        </row>
        <row r="275">
          <cell r="A275" t="str">
            <v>1.01.17.67</v>
          </cell>
          <cell r="B275" t="str">
            <v>Penyebarluasan dan sosialisasi berbagai informasi pendidikan menengah</v>
          </cell>
        </row>
        <row r="276">
          <cell r="A276" t="str">
            <v>1.01.17.68</v>
          </cell>
          <cell r="B276" t="str">
            <v>Penyelenggaraan akreditasi sekolah menengah</v>
          </cell>
        </row>
        <row r="277">
          <cell r="A277" t="str">
            <v>1.01.17.69</v>
          </cell>
          <cell r="B277" t="str">
            <v>Monitoring, evaluasi dan pelaporan</v>
          </cell>
        </row>
        <row r="278">
          <cell r="A278" t="str">
            <v>1.01.18.01</v>
          </cell>
          <cell r="B278" t="str">
            <v>Pemberdayaan tenaga pendidik non formal</v>
          </cell>
        </row>
        <row r="279">
          <cell r="A279" t="str">
            <v>1.01.18.02</v>
          </cell>
          <cell r="B279" t="str">
            <v>Pemberian bantuan operasional pendidikan non formal</v>
          </cell>
        </row>
        <row r="280">
          <cell r="A280" t="str">
            <v>1.01.18.03</v>
          </cell>
          <cell r="B280" t="str">
            <v>Pembinaan pendidikan kursus dan kelembagaan</v>
          </cell>
        </row>
        <row r="281">
          <cell r="A281" t="str">
            <v>1.01.18.04</v>
          </cell>
          <cell r="B281" t="str">
            <v>Pengembangan pendidikan keaksaraan</v>
          </cell>
        </row>
        <row r="282">
          <cell r="A282" t="str">
            <v>1.01.18.05</v>
          </cell>
          <cell r="B282" t="str">
            <v>Pengembangan pendidikan kecakapan hidup</v>
          </cell>
        </row>
        <row r="283">
          <cell r="A283" t="str">
            <v>1.01.18.06</v>
          </cell>
          <cell r="B283" t="str">
            <v>Penyediaan sarana dan prasarana pendidikan non formal</v>
          </cell>
        </row>
        <row r="284">
          <cell r="A284" t="str">
            <v>1.01.18.07</v>
          </cell>
          <cell r="B284" t="str">
            <v>Pengambangan data dan informasi pendidikan non formal</v>
          </cell>
        </row>
        <row r="285">
          <cell r="A285" t="str">
            <v>1.01.18.08</v>
          </cell>
          <cell r="B285" t="str">
            <v>Pengembangan kebijakan pendidikan non formal</v>
          </cell>
        </row>
        <row r="286">
          <cell r="A286" t="str">
            <v>1.01.18.09</v>
          </cell>
          <cell r="B286" t="str">
            <v>Pengembangan kurikulum, bahan ajar dan model pembelajaran pendidikan non formal</v>
          </cell>
        </row>
        <row r="287">
          <cell r="A287" t="str">
            <v>1.01.18.10</v>
          </cell>
          <cell r="B287" t="str">
            <v>Pengembangan sertifikasi pendidikan non formal</v>
          </cell>
        </row>
        <row r="288">
          <cell r="A288" t="str">
            <v>1.01.18.11</v>
          </cell>
          <cell r="B288" t="str">
            <v>Perencanaan dan penyusunan pendidikan non formal</v>
          </cell>
        </row>
        <row r="289">
          <cell r="A289" t="str">
            <v>1.01.18.12</v>
          </cell>
          <cell r="B289" t="str">
            <v>Publikasi dan sosialisasi pendidikan non formal</v>
          </cell>
        </row>
        <row r="290">
          <cell r="A290" t="str">
            <v>1.01.18.13</v>
          </cell>
          <cell r="B290" t="str">
            <v>Monitoring, evaluasi dan pelaporan</v>
          </cell>
        </row>
        <row r="291">
          <cell r="A291" t="str">
            <v>1.01.19.01</v>
          </cell>
          <cell r="B291" t="str">
            <v>Pembangunan gedung sekolah</v>
          </cell>
        </row>
        <row r="292">
          <cell r="A292" t="str">
            <v>1.01.19.02</v>
          </cell>
          <cell r="B292" t="str">
            <v>Pembangunan rumah dinas kepala sekolah, guru, penjaga sekolah</v>
          </cell>
        </row>
        <row r="293">
          <cell r="A293" t="str">
            <v>1.01.19.03</v>
          </cell>
          <cell r="B293" t="str">
            <v>Penambahan ruang kelas sekolah</v>
          </cell>
        </row>
        <row r="294">
          <cell r="A294" t="str">
            <v>1.01.19.04</v>
          </cell>
          <cell r="B294" t="str">
            <v>Penambahan ruang guru sekolah</v>
          </cell>
        </row>
        <row r="295">
          <cell r="A295" t="str">
            <v>1.01.19.05</v>
          </cell>
          <cell r="B295" t="str">
            <v>Pembangunan laboratorium dsan ruang praktikum sekolah (laboratorium bahasa, komputer, IPA, IPS dan lain-lain)</v>
          </cell>
        </row>
        <row r="296">
          <cell r="A296" t="str">
            <v>1.01.19.06</v>
          </cell>
          <cell r="B296" t="str">
            <v>Pembangunan ruang locker siswa</v>
          </cell>
        </row>
        <row r="297">
          <cell r="A297" t="str">
            <v>1.01.19.07</v>
          </cell>
          <cell r="B297" t="str">
            <v>Pembangunan sarana dan prasarana olahraga</v>
          </cell>
        </row>
        <row r="298">
          <cell r="A298" t="str">
            <v>1.01.19.08</v>
          </cell>
          <cell r="B298" t="str">
            <v>Pembangunan ruang serba guna/aula</v>
          </cell>
        </row>
        <row r="299">
          <cell r="A299" t="str">
            <v>1.01.19.09</v>
          </cell>
          <cell r="B299" t="str">
            <v>Pembangunan taman, lapangan upacara dan fasilitas parkir</v>
          </cell>
        </row>
        <row r="300">
          <cell r="A300" t="str">
            <v>1.01.19.10</v>
          </cell>
          <cell r="B300" t="str">
            <v>Pembangunan ruang unit kesehatan sekolah</v>
          </cell>
        </row>
        <row r="301">
          <cell r="A301" t="str">
            <v>1.01.19.11</v>
          </cell>
          <cell r="B301" t="str">
            <v>Pembangunan ruang ibadah</v>
          </cell>
        </row>
        <row r="302">
          <cell r="A302" t="str">
            <v>1.01.19.12</v>
          </cell>
          <cell r="B302" t="str">
            <v>Pembangunan perpusatakaan sekolah</v>
          </cell>
        </row>
        <row r="303">
          <cell r="A303" t="str">
            <v>1.01.19.13</v>
          </cell>
          <cell r="B303" t="str">
            <v>Pembangunan jaringan instalasi listrik sekolah dan perlengkapannya</v>
          </cell>
        </row>
        <row r="304">
          <cell r="A304" t="str">
            <v>1.01.19.14</v>
          </cell>
          <cell r="B304" t="str">
            <v>Pembangunan sarana air bersih dan sanitary</v>
          </cell>
        </row>
        <row r="305">
          <cell r="A305" t="str">
            <v>1.01.19.15</v>
          </cell>
          <cell r="B305" t="str">
            <v>Pengadan buku-buku dan alat tulis siwa</v>
          </cell>
        </row>
        <row r="306">
          <cell r="A306" t="str">
            <v>1.01.19.16</v>
          </cell>
          <cell r="B306" t="str">
            <v>Pengadaan pakaian seragam sekolah dan kelengkapannya serta pakaian olahraga</v>
          </cell>
        </row>
        <row r="307">
          <cell r="A307" t="str">
            <v>1.01.19.17</v>
          </cell>
          <cell r="B307" t="str">
            <v>Pengadaaan alat praktik dan peraga siswa</v>
          </cell>
        </row>
        <row r="308">
          <cell r="A308" t="str">
            <v>1.01.19.18</v>
          </cell>
          <cell r="B308" t="str">
            <v>Pengadaan mebeluer sekolah</v>
          </cell>
        </row>
        <row r="309">
          <cell r="A309" t="str">
            <v>1.01.19.19</v>
          </cell>
          <cell r="B309" t="str">
            <v>Pengadaan perlengkapan sekolah</v>
          </cell>
        </row>
        <row r="310">
          <cell r="A310" t="str">
            <v>1.01.19.20</v>
          </cell>
          <cell r="B310" t="str">
            <v>Pengadaaan alat rumah tangga sekolah</v>
          </cell>
        </row>
        <row r="311">
          <cell r="A311" t="str">
            <v>1.01.19.21</v>
          </cell>
          <cell r="B311" t="str">
            <v>Pengadaaan sarana mobilitas sekolah</v>
          </cell>
        </row>
        <row r="312">
          <cell r="A312" t="str">
            <v>1.01.19.22</v>
          </cell>
          <cell r="B312" t="str">
            <v>Pemeliharaan rutin/berkala bangunan sekolah</v>
          </cell>
        </row>
        <row r="313">
          <cell r="A313" t="str">
            <v>1.01.19.23</v>
          </cell>
          <cell r="B313" t="str">
            <v>Pemeliharaan rutin/berkala rumah dinas kepala sekolah, guru, penjaga sekolah</v>
          </cell>
        </row>
        <row r="314">
          <cell r="A314" t="str">
            <v>1.01.19.24</v>
          </cell>
          <cell r="B314" t="str">
            <v>Pemeliharaan rutin/berkala ruang kelas sekolah</v>
          </cell>
        </row>
        <row r="315">
          <cell r="A315" t="str">
            <v>1.01.19.25</v>
          </cell>
          <cell r="B315" t="str">
            <v>Pemeliharaan rutin/berkala ruang guru sekolah</v>
          </cell>
        </row>
        <row r="316">
          <cell r="A316" t="str">
            <v>1.01.19.26</v>
          </cell>
          <cell r="B316" t="str">
            <v>Pemeliharaan rutin/berkala ruang locker siswa</v>
          </cell>
        </row>
        <row r="317">
          <cell r="A317" t="str">
            <v>1.01.19.27</v>
          </cell>
          <cell r="B317" t="str">
            <v xml:space="preserve">Pemeliharaan rutin/berkala sarana dan prasarana olahraga </v>
          </cell>
        </row>
        <row r="318">
          <cell r="A318" t="str">
            <v>1.01.19.28</v>
          </cell>
          <cell r="B318" t="str">
            <v>Pemeliharaan rutin/berkala ruang serba guna/aula</v>
          </cell>
        </row>
        <row r="319">
          <cell r="A319" t="str">
            <v>1.01.19.29</v>
          </cell>
          <cell r="B319" t="str">
            <v>Pemeliharaan rutin/berkala taman, lapangan upacara dan fasilitas parkir</v>
          </cell>
        </row>
        <row r="320">
          <cell r="A320" t="str">
            <v>1.01.19.30</v>
          </cell>
          <cell r="B320" t="str">
            <v>Pemeliharaan rutin/berkala ruang unit kesehatan sekolah</v>
          </cell>
        </row>
        <row r="321">
          <cell r="A321" t="str">
            <v>1.01.19.31</v>
          </cell>
          <cell r="B321" t="str">
            <v>Pemeliharaan rutin/berkala ruang ibadah</v>
          </cell>
        </row>
        <row r="322">
          <cell r="A322" t="str">
            <v>1.01.19.32</v>
          </cell>
          <cell r="B322" t="str">
            <v>Pemeliharaan rutin/berkala perpustakaan sekolah</v>
          </cell>
        </row>
        <row r="323">
          <cell r="A323" t="str">
            <v>1.01.19.33</v>
          </cell>
          <cell r="B323" t="str">
            <v>Pemeliharaan rutin/berkala jaringan instalasi listrik sekolah dan perlengkapannya</v>
          </cell>
        </row>
        <row r="324">
          <cell r="A324" t="str">
            <v>1.01.19.34</v>
          </cell>
          <cell r="B324" t="str">
            <v>Pemeliharaan rutin/berkala sarana air bersih dan sanitary</v>
          </cell>
        </row>
        <row r="325">
          <cell r="A325" t="str">
            <v>1.01.19.35</v>
          </cell>
          <cell r="B325" t="str">
            <v>Pemeliharaan rutin/berkala buku-buku ajar</v>
          </cell>
        </row>
        <row r="326">
          <cell r="A326" t="str">
            <v>1.01.19.36</v>
          </cell>
          <cell r="B326" t="str">
            <v>Pemeliharaan rutin/berkala alat peraktik dan peraga siswa</v>
          </cell>
        </row>
        <row r="327">
          <cell r="A327" t="str">
            <v>1.01.19.37</v>
          </cell>
          <cell r="B327" t="str">
            <v>Pemeliharaan rutin/berkala meneluer sekolah</v>
          </cell>
        </row>
        <row r="328">
          <cell r="A328" t="str">
            <v>1.01.19.38</v>
          </cell>
          <cell r="B328" t="str">
            <v>Pemeliharaan rutin/berkala perlengkapan sekolah</v>
          </cell>
        </row>
        <row r="329">
          <cell r="A329" t="str">
            <v>1.01.19.39</v>
          </cell>
          <cell r="B329" t="str">
            <v>Pemeliharaan rutin/berkala alat rumah tangga sekolah</v>
          </cell>
        </row>
        <row r="330">
          <cell r="A330" t="str">
            <v>1.01.19.40</v>
          </cell>
          <cell r="B330" t="str">
            <v>Pemeliharaan rutin/berkala sarana mobilitas sekolah</v>
          </cell>
        </row>
        <row r="331">
          <cell r="A331" t="str">
            <v>1.01.19.41</v>
          </cell>
          <cell r="B331" t="str">
            <v>Rehabilitasi sedang/berat bangunan sekolah</v>
          </cell>
        </row>
        <row r="332">
          <cell r="A332" t="str">
            <v>1.01.19.42</v>
          </cell>
          <cell r="B332" t="str">
            <v>Rehabilitasi sedang/berat rumah dinas kepala sekolah, guru, penjaga sekolah</v>
          </cell>
        </row>
        <row r="333">
          <cell r="A333" t="str">
            <v>1.01.19.43</v>
          </cell>
          <cell r="B333" t="str">
            <v>Rehabilitasi sedang/berat asrama siswa</v>
          </cell>
        </row>
        <row r="334">
          <cell r="A334" t="str">
            <v>1.01.19.44</v>
          </cell>
          <cell r="B334" t="str">
            <v>Rehabilitasi sedang/berat ruang kelas sekolah</v>
          </cell>
        </row>
        <row r="335">
          <cell r="A335" t="str">
            <v>1.01.19.45</v>
          </cell>
          <cell r="B335" t="str">
            <v>Rehabilitasi sedang/berat ruang guru sekolah</v>
          </cell>
        </row>
        <row r="336">
          <cell r="A336" t="str">
            <v>1.01.19.46</v>
          </cell>
          <cell r="B336" t="str">
            <v>Rehabilitasi sedang/berat laboratorium dan praktikum sekolah</v>
          </cell>
        </row>
        <row r="337">
          <cell r="A337" t="str">
            <v>1.01.19.47</v>
          </cell>
          <cell r="B337" t="str">
            <v>Rehabilitasi sedang/berat ruang locker siswa</v>
          </cell>
        </row>
        <row r="338">
          <cell r="A338" t="str">
            <v>1.01.19.48</v>
          </cell>
          <cell r="B338" t="str">
            <v>Rehabilitasi sedang/berat sarana olahraga</v>
          </cell>
        </row>
        <row r="339">
          <cell r="A339" t="str">
            <v>1.01.19.49</v>
          </cell>
          <cell r="B339" t="str">
            <v>Rehabilitasi sedang/berat ruang serba guna/aula</v>
          </cell>
        </row>
        <row r="340">
          <cell r="A340" t="str">
            <v>1.01.19.50</v>
          </cell>
          <cell r="B340" t="str">
            <v>Rehabilitasi sedang/berat taman, lapangan upacara dan fasilitas parkir</v>
          </cell>
        </row>
        <row r="341">
          <cell r="A341" t="str">
            <v>1.01.19.51</v>
          </cell>
          <cell r="B341" t="str">
            <v>Rehabilitasi sedang/berat ruang unit kesehatan sekolah</v>
          </cell>
        </row>
        <row r="342">
          <cell r="A342" t="str">
            <v>1.01.19.52</v>
          </cell>
          <cell r="B342" t="str">
            <v>Rehabilitasi sedang/berat ruang ibadah</v>
          </cell>
        </row>
        <row r="343">
          <cell r="A343" t="str">
            <v>1.01.19.53</v>
          </cell>
          <cell r="B343" t="str">
            <v>Rehabilitasi sedang/berat perpustakaan sekolah</v>
          </cell>
        </row>
        <row r="344">
          <cell r="A344" t="str">
            <v>1.01.19.54</v>
          </cell>
          <cell r="B344" t="str">
            <v>Rehabilitasi sedang/berat jaringan instalasi listrik dan perlengkapannya</v>
          </cell>
        </row>
        <row r="345">
          <cell r="A345" t="str">
            <v>1.01.19.55</v>
          </cell>
          <cell r="B345" t="str">
            <v>Rehabilitasi sedang/berat sarana air bersih dan sanitary</v>
          </cell>
        </row>
        <row r="346">
          <cell r="A346" t="str">
            <v>1.01.19.56</v>
          </cell>
          <cell r="B346" t="str">
            <v>Pelatihan kompetensi tenaga pendidik</v>
          </cell>
        </row>
        <row r="347">
          <cell r="A347" t="str">
            <v>1.01.19.57</v>
          </cell>
          <cell r="B347" t="str">
            <v>Pelatihan penyusunan kurikulum</v>
          </cell>
        </row>
        <row r="348">
          <cell r="A348" t="str">
            <v>1.01.19.58</v>
          </cell>
          <cell r="B348" t="str">
            <v>Pembinaan forum masyarakat peduli pendidikan</v>
          </cell>
        </row>
        <row r="349">
          <cell r="A349" t="str">
            <v>1.01.19.59</v>
          </cell>
          <cell r="B349" t="str">
            <v>Monitoring, evaluasi dan pelaporan</v>
          </cell>
        </row>
        <row r="350">
          <cell r="A350" t="str">
            <v>1.01.20.01</v>
          </cell>
          <cell r="B350" t="str">
            <v>Pelaksanaan sertifikasi pendidik</v>
          </cell>
        </row>
        <row r="351">
          <cell r="A351" t="str">
            <v>1.01.20.02</v>
          </cell>
          <cell r="B351" t="str">
            <v>Pelaksanaan uji kompetensi pendidik dan tenaga kependidikan</v>
          </cell>
        </row>
        <row r="352">
          <cell r="A352" t="str">
            <v>1.01.20.03</v>
          </cell>
          <cell r="B352" t="str">
            <v>Pelatihan bagi pendidik untuk memenuhi standar kompetensi</v>
          </cell>
        </row>
        <row r="353">
          <cell r="A353" t="str">
            <v>1.01.20.04</v>
          </cell>
          <cell r="B353" t="str">
            <v>Pembinaan kelompok kerja guru (KKG)</v>
          </cell>
        </row>
        <row r="354">
          <cell r="A354" t="str">
            <v>1.01.20.05</v>
          </cell>
          <cell r="B354" t="str">
            <v>Pembinaan lembaga penjamin mutu pendidikan (LPMP)</v>
          </cell>
        </row>
        <row r="355">
          <cell r="A355" t="str">
            <v>1.01.20.06</v>
          </cell>
          <cell r="B355" t="str">
            <v>Pembinaan pusat pendidikan dan pelatihan guru (PPPG)</v>
          </cell>
        </row>
        <row r="356">
          <cell r="A356" t="str">
            <v>1.01.20.07</v>
          </cell>
          <cell r="B356" t="str">
            <v>Pendidikan lanjutan bagi pendidik untuk memenuhi standar kualifikasi</v>
          </cell>
        </row>
        <row r="357">
          <cell r="A357" t="str">
            <v>1.01.20.08</v>
          </cell>
          <cell r="B357" t="str">
            <v>Pengembangan mutu dan kualitas program pendidikan dan pelatihan bagi pendidik dan tenaga kependidikan</v>
          </cell>
        </row>
        <row r="358">
          <cell r="A358" t="str">
            <v>1.01.20.09</v>
          </cell>
          <cell r="B358" t="str">
            <v>Pengembangan sistem pendataan dan pemetaan pendidik dan tenaga kependidikan</v>
          </cell>
        </row>
        <row r="359">
          <cell r="A359" t="str">
            <v>1.01.20.10</v>
          </cell>
          <cell r="B359" t="str">
            <v>Pengembangan sistem penghargaan dan perlindungan terhadap profesi pendidik</v>
          </cell>
        </row>
        <row r="360">
          <cell r="A360" t="str">
            <v>1.01.20.11</v>
          </cell>
          <cell r="B360" t="str">
            <v>Pengembangan sistem perencanaan dan pengendalian program profesipendidik dan tenaga kependidikan</v>
          </cell>
        </row>
        <row r="361">
          <cell r="A361" t="str">
            <v>1.01.20.12</v>
          </cell>
          <cell r="B361" t="str">
            <v>Monitoring, evaluasi dan pelaporan</v>
          </cell>
        </row>
        <row r="362">
          <cell r="A362" t="str">
            <v>1.01.21.01</v>
          </cell>
          <cell r="B362" t="str">
            <v>Pemasyaraktan minat dan kebiasaan membaca untuk mendorong terwujudnya masyarakat pembelajar</v>
          </cell>
        </row>
        <row r="363">
          <cell r="A363" t="str">
            <v>1.01.21.02</v>
          </cell>
          <cell r="B363" t="str">
            <v>Pengembangan minat dan budaya baca</v>
          </cell>
        </row>
        <row r="364">
          <cell r="A364" t="str">
            <v>1.01.21.03</v>
          </cell>
          <cell r="B364" t="str">
            <v>Supervisi, pembinaan dan stimulasi pada perpustakaan umum, perpustakaan khusus, perpustakaan sekolah dan perpustakaan masyarakat</v>
          </cell>
        </row>
        <row r="365">
          <cell r="A365" t="str">
            <v>1.01.21.04</v>
          </cell>
          <cell r="B365" t="str">
            <v>Pelaksanaan Koordinasi pengembangan kepustakaan</v>
          </cell>
        </row>
        <row r="366">
          <cell r="A366" t="str">
            <v>1.01.21.05</v>
          </cell>
          <cell r="B366" t="str">
            <v>Penyediaan bantuan pengembangan perpustakaan dan minat baca di daerah</v>
          </cell>
        </row>
        <row r="367">
          <cell r="A367" t="str">
            <v>1.01.21.06</v>
          </cell>
          <cell r="B367" t="str">
            <v>Penyelenggaraan kordinasi pengembangan budaya baca</v>
          </cell>
        </row>
        <row r="368">
          <cell r="A368" t="str">
            <v>1.01.21.07</v>
          </cell>
          <cell r="B368" t="str">
            <v>Perencanaan dan penyusunan program budaya baca</v>
          </cell>
        </row>
        <row r="369">
          <cell r="A369" t="str">
            <v>1.01.21.08</v>
          </cell>
          <cell r="B369" t="str">
            <v>Publikasi dan sosialisasi minat dan budaya baca</v>
          </cell>
        </row>
        <row r="370">
          <cell r="A370" t="str">
            <v>1.01.21.09</v>
          </cell>
          <cell r="B370" t="str">
            <v>Penyediaan bahan pustaka perpustakaan umum daerah</v>
          </cell>
        </row>
        <row r="371">
          <cell r="A371" t="str">
            <v>1.01.21.10</v>
          </cell>
          <cell r="B371" t="str">
            <v>Monitoring, evaluasi dan pelaporan</v>
          </cell>
        </row>
        <row r="372">
          <cell r="A372" t="str">
            <v>1.01.22.01</v>
          </cell>
          <cell r="B372" t="str">
            <v>Pelaksanaan evaluasi hasil kinerja bidang pendidikan</v>
          </cell>
        </row>
        <row r="373">
          <cell r="A373" t="str">
            <v>1.01.22.02</v>
          </cell>
          <cell r="B373" t="str">
            <v>Pelaksanaan kerjasama secara kelembagaan di bidang pendidikan</v>
          </cell>
        </row>
        <row r="374">
          <cell r="A374" t="str">
            <v>1.01.22.03</v>
          </cell>
          <cell r="B374" t="str">
            <v>Pengendalian dan pengawasan penerapan azas efesiensi dan efektifitas penggunaan dana dekonsentrasi dan dana pembantuan</v>
          </cell>
        </row>
        <row r="375">
          <cell r="A375" t="str">
            <v>1.01.22.04</v>
          </cell>
          <cell r="B375" t="str">
            <v>Sosialisasi dan advokasi berbagai peraturan pemerintah di bidang pendidikan</v>
          </cell>
        </row>
        <row r="376">
          <cell r="A376" t="str">
            <v>1.01.22.05</v>
          </cell>
          <cell r="B376" t="str">
            <v>Pembinaan dewan pendidikan</v>
          </cell>
        </row>
        <row r="377">
          <cell r="A377" t="str">
            <v>1.01.22.06</v>
          </cell>
          <cell r="B377" t="str">
            <v>Pembinaan komite sekolah</v>
          </cell>
        </row>
        <row r="378">
          <cell r="A378" t="str">
            <v>1.01.22.07</v>
          </cell>
          <cell r="B378" t="str">
            <v>Penerapan sistem dan informasi manajemen pendidikan</v>
          </cell>
        </row>
        <row r="379">
          <cell r="A379" t="str">
            <v>1.01.22.08</v>
          </cell>
          <cell r="B379" t="str">
            <v>Penyelenggaraan pelatihan, seminar dan lokakarya serta diskusi ilmiah tentang berbagai isu pendidikan</v>
          </cell>
        </row>
        <row r="380">
          <cell r="A380" t="str">
            <v>1.01.22.09</v>
          </cell>
          <cell r="B380" t="str">
            <v>Monitoring, evaluasi dan pelaporan</v>
          </cell>
        </row>
        <row r="381">
          <cell r="A381" t="str">
            <v>1.02.15.01</v>
          </cell>
          <cell r="B381" t="str">
            <v>Pengadaaan obat dan perbekalan kesehatan</v>
          </cell>
        </row>
        <row r="382">
          <cell r="A382" t="str">
            <v>1.02.15.02</v>
          </cell>
          <cell r="B382" t="str">
            <v>Peningkatan pemerataan obat dan perbekalan kesehatan</v>
          </cell>
        </row>
        <row r="383">
          <cell r="A383" t="str">
            <v>1.02.15.03</v>
          </cell>
          <cell r="B383" t="str">
            <v>Peningkatan keterjangkauan harga obat dan perbekalan kesehatan terutama untuk penduduk miskin</v>
          </cell>
        </row>
        <row r="384">
          <cell r="A384" t="str">
            <v>1.02.15.04</v>
          </cell>
          <cell r="B384" t="str">
            <v>Peningkatan mutu pelayanan farmasi komunitas dan rumah sakit</v>
          </cell>
        </row>
        <row r="385">
          <cell r="A385" t="str">
            <v>1.02.15.05</v>
          </cell>
          <cell r="B385" t="str">
            <v>Peningkatan mutu penggunaan obat dan perbekalan kesehatan</v>
          </cell>
        </row>
        <row r="386">
          <cell r="A386" t="str">
            <v>1.02.15.06</v>
          </cell>
          <cell r="B386" t="str">
            <v>Monitoring, evaluasi dan pelaporan</v>
          </cell>
        </row>
        <row r="387">
          <cell r="A387" t="str">
            <v>1.02.16.01</v>
          </cell>
          <cell r="B387" t="str">
            <v>Pelayanan kesehatan penduduk miskin dipuskesmas dan jaringannya</v>
          </cell>
        </row>
        <row r="388">
          <cell r="A388" t="str">
            <v>1.02.16.02</v>
          </cell>
          <cell r="B388" t="str">
            <v>Pemeliharaan dan pemulihan kesehatan</v>
          </cell>
        </row>
        <row r="389">
          <cell r="A389" t="str">
            <v>1.02.16.03</v>
          </cell>
          <cell r="B389" t="str">
            <v>Pengadaan, peningkatan dan perbaikan sarana dan prasarana puskesmas dan jaringannya</v>
          </cell>
        </row>
        <row r="390">
          <cell r="A390" t="str">
            <v>1.02.16.04</v>
          </cell>
          <cell r="B390" t="str">
            <v>Penyelenggaraan pencegahan dan pemberantasan penyakit menular dan wabah</v>
          </cell>
        </row>
        <row r="391">
          <cell r="A391" t="str">
            <v>1.02.16.05</v>
          </cell>
          <cell r="B391" t="str">
            <v>Perbaikan gizi mayarakat</v>
          </cell>
        </row>
        <row r="392">
          <cell r="A392" t="str">
            <v>1.02.16.06</v>
          </cell>
          <cell r="B392" t="str">
            <v>revitalisasi sitem kesehatan</v>
          </cell>
        </row>
        <row r="393">
          <cell r="A393" t="str">
            <v>1.02.16.07</v>
          </cell>
          <cell r="B393" t="str">
            <v xml:space="preserve">Pelayanan kefarmasian dan perbekalan kesehatan </v>
          </cell>
        </row>
        <row r="394">
          <cell r="A394" t="str">
            <v>1.02.16.08</v>
          </cell>
          <cell r="B394" t="str">
            <v>Pengadaan peralatan dan perbekalan kesehatan termasuk obat generik esensial</v>
          </cell>
        </row>
        <row r="395">
          <cell r="A395" t="str">
            <v>1.02.16.09</v>
          </cell>
          <cell r="B395" t="str">
            <v>Peningkatan kesehatan masyarakat</v>
          </cell>
        </row>
        <row r="396">
          <cell r="A396" t="str">
            <v>1.02.16.11</v>
          </cell>
          <cell r="B396" t="str">
            <v>Peningkatan pelayanan kesehatan bagi pengungsi korban bencana</v>
          </cell>
        </row>
        <row r="397">
          <cell r="A397" t="str">
            <v>1.02.16.12</v>
          </cell>
          <cell r="B397" t="str">
            <v xml:space="preserve">Peningkatan pelayanan dan penanggulangan masalah kesehatan </v>
          </cell>
        </row>
        <row r="398">
          <cell r="A398" t="str">
            <v>1.02.16.13</v>
          </cell>
          <cell r="B398" t="str">
            <v>penyediaan biaya operasional dan pemeliharaan</v>
          </cell>
        </row>
        <row r="399">
          <cell r="A399" t="str">
            <v>1.02.16.14</v>
          </cell>
          <cell r="B399" t="str">
            <v>Penyelenggaraan penyehatan lingkungan</v>
          </cell>
        </row>
        <row r="400">
          <cell r="A400" t="str">
            <v>1.02.16.15</v>
          </cell>
          <cell r="B400" t="str">
            <v>Monitoring, evaluasi dan pelaporan</v>
          </cell>
        </row>
        <row r="401">
          <cell r="A401" t="str">
            <v>1.02.16.16</v>
          </cell>
          <cell r="B401" t="str">
            <v>Penyelenggaraan Labkesda</v>
          </cell>
        </row>
        <row r="402">
          <cell r="A402" t="str">
            <v>1.02.17.01</v>
          </cell>
          <cell r="B402" t="str">
            <v>Peningkatan pemberdayaan konsumen/masyarakat di bidang obat dan makanan</v>
          </cell>
        </row>
        <row r="403">
          <cell r="A403" t="str">
            <v>1.02.17.02</v>
          </cell>
          <cell r="B403" t="str">
            <v>Peningkatan pengawasan keamanan pangan dan bahan berbahaya</v>
          </cell>
        </row>
        <row r="404">
          <cell r="A404" t="str">
            <v>1.02.17.03</v>
          </cell>
          <cell r="B404" t="str">
            <v>Peningkatan kapasitas laboratorium pengawasan obat dan makanan</v>
          </cell>
        </row>
        <row r="405">
          <cell r="A405" t="str">
            <v>1.02.17.04</v>
          </cell>
          <cell r="B405" t="str">
            <v>Peningkatan penyidikan dan penegakan hukum di bidang obat dan makanan</v>
          </cell>
        </row>
        <row r="406">
          <cell r="A406" t="str">
            <v>1.02.17.05</v>
          </cell>
          <cell r="B406" t="str">
            <v>Monitoring, evaluasi dan pelaporan</v>
          </cell>
        </row>
        <row r="407">
          <cell r="A407" t="str">
            <v>1.02.18.01</v>
          </cell>
          <cell r="B407" t="str">
            <v>fsilitasi pengembangan dan penelitian teknologi produksi tanaman obat</v>
          </cell>
        </row>
        <row r="408">
          <cell r="A408" t="str">
            <v>1.02.18.02</v>
          </cell>
          <cell r="B408" t="str">
            <v>Pengembanganstandarisasi tanaman obat bahan alam indonesia</v>
          </cell>
        </row>
        <row r="409">
          <cell r="A409" t="str">
            <v>1.02.18.03</v>
          </cell>
          <cell r="B409" t="str">
            <v>Peningkatan promosi obat bahan alam indonesia di dalam dan di luar negeri</v>
          </cell>
        </row>
        <row r="410">
          <cell r="A410" t="str">
            <v>1.02.18.04</v>
          </cell>
          <cell r="B410" t="str">
            <v>Pengembangan sistem dan layanan informasi terpadu</v>
          </cell>
        </row>
        <row r="411">
          <cell r="A411" t="str">
            <v>1.02.18.05</v>
          </cell>
          <cell r="B411" t="str">
            <v>Peningkatan kerjasama antar lembaga penelitian dan industri terkait</v>
          </cell>
        </row>
        <row r="412">
          <cell r="A412" t="str">
            <v>1.02.18.06</v>
          </cell>
          <cell r="B412" t="str">
            <v>Monitoring, evaluasi dan pelaporan</v>
          </cell>
        </row>
        <row r="413">
          <cell r="A413" t="str">
            <v>1.02.19.01</v>
          </cell>
          <cell r="B413" t="str">
            <v>Pengembangan media promosi dan informasi sadar hidup sehat</v>
          </cell>
        </row>
        <row r="414">
          <cell r="A414" t="str">
            <v>1.02.19.02</v>
          </cell>
          <cell r="B414" t="str">
            <v>Penyuluhan masyarakat pola hidup sehat</v>
          </cell>
        </row>
        <row r="415">
          <cell r="A415" t="str">
            <v>1.02.19.02xx</v>
          </cell>
          <cell r="B415" t="str">
            <v>Peningkatan pemanfaatan sarana kesehatan</v>
          </cell>
        </row>
        <row r="416">
          <cell r="A416" t="str">
            <v>1.02.19.03</v>
          </cell>
          <cell r="B416" t="str">
            <v>Peningkatan pendidikan tenaga penyuluh kesehatan</v>
          </cell>
        </row>
        <row r="417">
          <cell r="A417" t="str">
            <v>1.02.19.04</v>
          </cell>
          <cell r="B417" t="str">
            <v>Monitoring, evaluasi dan pelaporan</v>
          </cell>
        </row>
        <row r="418">
          <cell r="A418" t="str">
            <v>1.02.20.01</v>
          </cell>
          <cell r="B418" t="str">
            <v>Penyusunan peta informasi masyarakat kurang gizi</v>
          </cell>
        </row>
        <row r="419">
          <cell r="A419" t="str">
            <v>1.02.20.02</v>
          </cell>
          <cell r="B419" t="str">
            <v>Pemberian tambahan makanan dan vitamin</v>
          </cell>
        </row>
        <row r="420">
          <cell r="A420" t="str">
            <v>1.02.20.03</v>
          </cell>
          <cell r="B420" t="str">
            <v>Peanggulangan kurang energi protein (KEP), anemia gizi besi, gangguan akibat kurang yodium (GAKY), kurang vitamin A dan kekurangan zat gizi mikro lainnya</v>
          </cell>
        </row>
        <row r="421">
          <cell r="A421" t="str">
            <v>1.02.20.04</v>
          </cell>
          <cell r="B421" t="str">
            <v>Pemberdayaan masyarakat untuk pencapaian keluarga sadar gizi</v>
          </cell>
        </row>
        <row r="422">
          <cell r="A422" t="str">
            <v>1.02.20.05</v>
          </cell>
          <cell r="B422" t="str">
            <v>Peningkatan gizi lebih</v>
          </cell>
        </row>
        <row r="423">
          <cell r="A423" t="str">
            <v>1.02.20.06</v>
          </cell>
          <cell r="B423" t="str">
            <v>Monitoring, evaluasi dan pelaporan</v>
          </cell>
        </row>
        <row r="424">
          <cell r="A424" t="str">
            <v>1.02.21.01</v>
          </cell>
          <cell r="B424" t="str">
            <v>Pengkajian pengembangan lingkungan sehat</v>
          </cell>
        </row>
        <row r="425">
          <cell r="A425" t="str">
            <v>1.02.21.02</v>
          </cell>
          <cell r="B425" t="str">
            <v>Penyuluhan menciptakan lingkungan sehat</v>
          </cell>
        </row>
        <row r="426">
          <cell r="A426" t="str">
            <v>1.02.21.03</v>
          </cell>
          <cell r="B426" t="str">
            <v>Sosialisasi kebijakan lingkungan sehat</v>
          </cell>
        </row>
        <row r="427">
          <cell r="A427" t="str">
            <v>1.02.21.04</v>
          </cell>
          <cell r="B427" t="str">
            <v>Monitoring, evaluasi dan pelaporan</v>
          </cell>
        </row>
        <row r="428">
          <cell r="A428" t="str">
            <v>1.02.22.01</v>
          </cell>
          <cell r="B428" t="str">
            <v>Penyemprotan/fogging sarang nyamuk</v>
          </cell>
        </row>
        <row r="429">
          <cell r="A429" t="str">
            <v>1.02.22.02</v>
          </cell>
          <cell r="B429" t="str">
            <v>Pengadaan alat fogging dan bahan-bahan fogging</v>
          </cell>
        </row>
        <row r="430">
          <cell r="A430" t="str">
            <v>1.02.22.03</v>
          </cell>
          <cell r="B430" t="str">
            <v>Pengadaan vaksin penyakit menular</v>
          </cell>
        </row>
        <row r="431">
          <cell r="A431" t="str">
            <v>1.02.22.04</v>
          </cell>
          <cell r="B431" t="str">
            <v>Pelayanan vaksinasi bagi balita dan anak sekolah</v>
          </cell>
        </row>
        <row r="432">
          <cell r="A432" t="str">
            <v>1.02.22.05</v>
          </cell>
          <cell r="B432" t="str">
            <v>Pelayanan pencegahan dan penanggulangan penyakit menular</v>
          </cell>
        </row>
        <row r="433">
          <cell r="A433" t="str">
            <v>1.02.22.06</v>
          </cell>
          <cell r="B433" t="str">
            <v>Pencegahan penularan penyakit endemik/epidemik</v>
          </cell>
        </row>
        <row r="434">
          <cell r="A434" t="str">
            <v>1.02.22.07</v>
          </cell>
          <cell r="B434" t="str">
            <v>Pemusnahan/karantina sumber penyebab penyakit menular</v>
          </cell>
        </row>
        <row r="435">
          <cell r="A435" t="str">
            <v>1.02.22.08</v>
          </cell>
          <cell r="B435" t="str">
            <v>Peningkatan Imunisasi</v>
          </cell>
        </row>
        <row r="436">
          <cell r="A436" t="str">
            <v>1.02.22.09</v>
          </cell>
          <cell r="B436" t="str">
            <v>Peningkatan surveillance epideminologi dan penaggulangan wabah</v>
          </cell>
        </row>
        <row r="437">
          <cell r="A437" t="str">
            <v>1.02.22.10</v>
          </cell>
          <cell r="B437" t="str">
            <v>Peningkatan komunikasi, informasi dan edukasi (kie) pencegahan dan pemberantasan penyakit</v>
          </cell>
        </row>
        <row r="438">
          <cell r="A438" t="str">
            <v>1.02.22.11</v>
          </cell>
          <cell r="B438" t="str">
            <v>Monitoring, evaluasi dan pelaporan</v>
          </cell>
        </row>
        <row r="439">
          <cell r="A439" t="str">
            <v>1.02.23.01</v>
          </cell>
          <cell r="B439" t="str">
            <v>Penyusunan standar kesehatan</v>
          </cell>
        </row>
        <row r="440">
          <cell r="A440" t="str">
            <v>1.02.23.02</v>
          </cell>
          <cell r="B440" t="str">
            <v>Evaluasi dan pengembangan standar pelayanan kesahtan</v>
          </cell>
        </row>
        <row r="441">
          <cell r="A441" t="str">
            <v>1.02.23.03</v>
          </cell>
          <cell r="B441" t="str">
            <v>Pembangunan dan pemutakhiran data dasar standar pelayanan kesehatan</v>
          </cell>
        </row>
        <row r="442">
          <cell r="A442" t="str">
            <v>1.02.23.04</v>
          </cell>
          <cell r="B442" t="str">
            <v>Penyusunan naskah akademis standar pelayanan kesehatan</v>
          </cell>
        </row>
        <row r="443">
          <cell r="A443" t="str">
            <v>1.02.23.05</v>
          </cell>
          <cell r="B443" t="str">
            <v>Penyusunan standar analisis belanja pelayanan kesehatan</v>
          </cell>
        </row>
        <row r="444">
          <cell r="A444" t="str">
            <v>1.02.23.06</v>
          </cell>
          <cell r="B444" t="str">
            <v>Monitoring, evaluasi dan pelaporan</v>
          </cell>
        </row>
        <row r="445">
          <cell r="A445" t="str">
            <v>1.02.24.01</v>
          </cell>
          <cell r="B445" t="str">
            <v>Pelayanan operasi katarak</v>
          </cell>
        </row>
        <row r="446">
          <cell r="A446" t="str">
            <v>1.02.24.02</v>
          </cell>
          <cell r="B446" t="str">
            <v>Pelayanan kesehatan THT</v>
          </cell>
        </row>
        <row r="447">
          <cell r="A447" t="str">
            <v>1.02.24.03</v>
          </cell>
          <cell r="B447" t="str">
            <v>Pelayanan operasi bibir sumbing</v>
          </cell>
        </row>
        <row r="448">
          <cell r="A448" t="str">
            <v>1.02.24.04</v>
          </cell>
          <cell r="B448" t="str">
            <v>Pelayanan sunatan masal</v>
          </cell>
        </row>
        <row r="449">
          <cell r="A449" t="str">
            <v>1.02.24.05</v>
          </cell>
          <cell r="B449" t="str">
            <v>Penanggulangan ISPA</v>
          </cell>
        </row>
        <row r="450">
          <cell r="A450" t="str">
            <v>1.02.24.06</v>
          </cell>
          <cell r="B450" t="str">
            <v>Penanggulangan penyakit cacingan</v>
          </cell>
        </row>
        <row r="451">
          <cell r="A451" t="str">
            <v>1.02.24.07</v>
          </cell>
          <cell r="B451" t="str">
            <v>Pelayanan kesehatan kulit dan kelamin</v>
          </cell>
        </row>
        <row r="452">
          <cell r="A452" t="str">
            <v>1.02.24.08</v>
          </cell>
          <cell r="B452" t="str">
            <v>Pelayanan kesehatan akibat gizi buruk/busung lapar</v>
          </cell>
        </row>
        <row r="453">
          <cell r="A453" t="str">
            <v>1.02.24.09</v>
          </cell>
          <cell r="B453" t="str">
            <v>Pelayanan kesehatan akibat lumpuh kayu</v>
          </cell>
        </row>
        <row r="454">
          <cell r="A454" t="str">
            <v>1.02.24.10</v>
          </cell>
          <cell r="B454" t="str">
            <v>Monitoring, evaluasi dan pelaporan</v>
          </cell>
        </row>
        <row r="455">
          <cell r="A455" t="str">
            <v>1.02.25.01</v>
          </cell>
          <cell r="B455" t="str">
            <v>Pembangunan puskesmas</v>
          </cell>
        </row>
        <row r="456">
          <cell r="A456" t="str">
            <v>1.02.25.02</v>
          </cell>
          <cell r="B456" t="str">
            <v>Pembangunan puskesmas pembantu</v>
          </cell>
        </row>
        <row r="457">
          <cell r="A457" t="str">
            <v>1.02.25.03</v>
          </cell>
          <cell r="B457" t="str">
            <v>Pengadaaan puskesmas perairan</v>
          </cell>
        </row>
        <row r="458">
          <cell r="A458" t="str">
            <v>1.02.25.04</v>
          </cell>
          <cell r="B458" t="str">
            <v>Pengadaaan puskesmas keliling</v>
          </cell>
        </row>
        <row r="459">
          <cell r="A459" t="str">
            <v>1.02.25.05</v>
          </cell>
          <cell r="B459" t="str">
            <v>Pembangunan posyandu</v>
          </cell>
        </row>
        <row r="460">
          <cell r="A460" t="str">
            <v>1.02.25.07</v>
          </cell>
          <cell r="B460" t="str">
            <v>Pengadaaan sarana dan prasarana puskesmas</v>
          </cell>
        </row>
        <row r="461">
          <cell r="A461" t="str">
            <v>1.02.25.08</v>
          </cell>
          <cell r="B461" t="str">
            <v>Pengadaaan sarana dan prasarana puskesmas pembantu</v>
          </cell>
        </row>
        <row r="462">
          <cell r="A462" t="str">
            <v>1.02.25.09</v>
          </cell>
          <cell r="B462" t="str">
            <v>Pengadaaan sarana dan prasarana puskesmas perairan</v>
          </cell>
        </row>
        <row r="463">
          <cell r="A463" t="str">
            <v>1.02.25.11</v>
          </cell>
          <cell r="B463" t="str">
            <v>Pengadaaan sarana dan prasarana keliling</v>
          </cell>
        </row>
        <row r="464">
          <cell r="A464" t="str">
            <v>1.02.25.12</v>
          </cell>
          <cell r="B464" t="str">
            <v>Peningkatan puskesmas menjadi puskesmas rawat inap</v>
          </cell>
        </row>
        <row r="465">
          <cell r="A465" t="str">
            <v>1.02.25.13</v>
          </cell>
          <cell r="B465" t="str">
            <v>Peningkatan puskesmas pembantu menjadi puskesmas</v>
          </cell>
        </row>
        <row r="466">
          <cell r="A466" t="str">
            <v>1.02.25.14</v>
          </cell>
          <cell r="B466" t="str">
            <v>Pemeliharaan rutin/berkala sarana dan prasarana puskesmas</v>
          </cell>
        </row>
        <row r="467">
          <cell r="A467" t="str">
            <v>1.02.25.15</v>
          </cell>
          <cell r="B467" t="str">
            <v>Pemeliharaan rutin/berkala saranan dan prasarana puskesmas pembantu</v>
          </cell>
        </row>
        <row r="468">
          <cell r="A468" t="str">
            <v>1.02.25.16</v>
          </cell>
          <cell r="B468" t="str">
            <v>Pemeliharaan rutin/berkala saranan dan prasarana puskesmas perairan</v>
          </cell>
        </row>
        <row r="469">
          <cell r="A469" t="str">
            <v>1.02.25.17</v>
          </cell>
          <cell r="B469" t="str">
            <v>Pemeliharaan rutin/berkala saranan dan prasarana puskesmas keliling</v>
          </cell>
        </row>
        <row r="470">
          <cell r="A470" t="str">
            <v>1.02.25.18</v>
          </cell>
          <cell r="B470" t="str">
            <v>Pemeliharaan rutin/berkala saranan dan prasarana posyandu</v>
          </cell>
        </row>
        <row r="471">
          <cell r="A471" t="str">
            <v>1.02.25.19</v>
          </cell>
          <cell r="B471" t="str">
            <v>Peningkatan puskesmas menjadi puskesmas rawat inap</v>
          </cell>
        </row>
        <row r="472">
          <cell r="A472" t="str">
            <v>1.02.25.20</v>
          </cell>
          <cell r="B472" t="str">
            <v>Peningkatan puskesmas pembantu menjadi puskesmas</v>
          </cell>
        </row>
        <row r="473">
          <cell r="A473" t="str">
            <v>1.02.25.21</v>
          </cell>
          <cell r="B473" t="str">
            <v>Rehabilitasi sedang/berat puskesmas pembatu</v>
          </cell>
        </row>
        <row r="474">
          <cell r="A474" t="str">
            <v>1.02.25.22</v>
          </cell>
          <cell r="B474" t="str">
            <v>Rehabilitasi sedang/berat puskesmas perairan</v>
          </cell>
        </row>
        <row r="475">
          <cell r="A475" t="str">
            <v>1.02.25.23</v>
          </cell>
          <cell r="B475" t="str">
            <v>Monitoring, evaluasi dan pelaporan</v>
          </cell>
        </row>
        <row r="476">
          <cell r="A476" t="str">
            <v>1.02.26.01</v>
          </cell>
          <cell r="B476" t="str">
            <v>Pembangunan rumah sakit</v>
          </cell>
        </row>
        <row r="477">
          <cell r="A477" t="str">
            <v>1.02.26.02</v>
          </cell>
          <cell r="B477" t="str">
            <v>Pembangunan ruang poliklinik rumah sakit</v>
          </cell>
        </row>
        <row r="478">
          <cell r="A478" t="str">
            <v>1.02.26.03</v>
          </cell>
          <cell r="B478" t="str">
            <v>Pembangunan gudang obat/apotik</v>
          </cell>
        </row>
        <row r="479">
          <cell r="A479" t="str">
            <v>1.02.26.04</v>
          </cell>
          <cell r="B479" t="str">
            <v>Penambahan ruang rawat inap rumah sakit (VVIP, VIP, Kelas I,II,III)</v>
          </cell>
        </row>
        <row r="480">
          <cell r="A480" t="str">
            <v>1.02.26.05</v>
          </cell>
          <cell r="B480" t="str">
            <v>Pengembangan ruang gawat darurat</v>
          </cell>
        </row>
        <row r="481">
          <cell r="A481" t="str">
            <v>1.02.26.06</v>
          </cell>
          <cell r="B481" t="str">
            <v>Pengambangan ruang ICU, ICCU, NICU</v>
          </cell>
        </row>
        <row r="482">
          <cell r="A482" t="str">
            <v>1.02.26.07</v>
          </cell>
          <cell r="B482" t="str">
            <v>Pengembangan ruang operasi</v>
          </cell>
        </row>
        <row r="483">
          <cell r="A483" t="str">
            <v>1.02.26.08</v>
          </cell>
          <cell r="B483" t="str">
            <v>Pengambangan ruang terapi</v>
          </cell>
        </row>
        <row r="484">
          <cell r="A484" t="str">
            <v>1.02.26.09</v>
          </cell>
          <cell r="B484" t="str">
            <v>Pengembangan ruang isolasi</v>
          </cell>
        </row>
        <row r="485">
          <cell r="A485" t="str">
            <v>1.02.26.10</v>
          </cell>
          <cell r="B485" t="str">
            <v>Pengembangan ruang bersalin</v>
          </cell>
        </row>
        <row r="486">
          <cell r="A486" t="str">
            <v>1.02.26.11</v>
          </cell>
          <cell r="B486" t="str">
            <v>Pengembangan ruang inkubator</v>
          </cell>
        </row>
        <row r="487">
          <cell r="A487" t="str">
            <v>1.02.26.12</v>
          </cell>
          <cell r="B487" t="str">
            <v>Pengembangan ruang bayi</v>
          </cell>
        </row>
        <row r="488">
          <cell r="A488" t="str">
            <v>1.02.26.13</v>
          </cell>
          <cell r="B488" t="str">
            <v>Pengembangan ruang rontgen</v>
          </cell>
        </row>
        <row r="489">
          <cell r="A489" t="str">
            <v>1.02.26.14</v>
          </cell>
          <cell r="B489" t="str">
            <v>Pengembangan ruang laboratorium rumah sakit</v>
          </cell>
        </row>
        <row r="490">
          <cell r="A490" t="str">
            <v>1.02.26.15</v>
          </cell>
          <cell r="B490" t="str">
            <v>Pembangunan kamar jenazah</v>
          </cell>
        </row>
        <row r="491">
          <cell r="A491" t="str">
            <v>1.02.26.16</v>
          </cell>
          <cell r="B491" t="str">
            <v>Pembangunan instalasi pengolahan limbah rumah sakit</v>
          </cell>
        </row>
        <row r="492">
          <cell r="A492" t="str">
            <v>1.02.26.17</v>
          </cell>
          <cell r="B492" t="str">
            <v>Rehabilitasi bangunan rumah sakit</v>
          </cell>
        </row>
        <row r="493">
          <cell r="A493" t="str">
            <v>1.02.26.18</v>
          </cell>
          <cell r="B493" t="str">
            <v>Pengadaan alat-alat rumah sakit</v>
          </cell>
        </row>
        <row r="494">
          <cell r="A494" t="str">
            <v>1.02.26.19</v>
          </cell>
          <cell r="B494" t="str">
            <v>Pengadaan obat-obatan rumah sakit</v>
          </cell>
        </row>
        <row r="495">
          <cell r="A495" t="str">
            <v>1.02.26.20</v>
          </cell>
          <cell r="B495" t="str">
            <v>Pengadaan ambulance/mobil jenazah</v>
          </cell>
        </row>
        <row r="496">
          <cell r="A496" t="str">
            <v>1.02.26.21</v>
          </cell>
          <cell r="B496" t="str">
            <v>Pengadaan mebeleur rumah sakit</v>
          </cell>
        </row>
        <row r="497">
          <cell r="A497" t="str">
            <v>1.02.26.22</v>
          </cell>
          <cell r="B497" t="str">
            <v>Pengadaan perlengkapan rumah tangga rumah sakit (dapur, ruang pasien, laundry, ruang tunggu dan lain-lain)</v>
          </cell>
        </row>
        <row r="498">
          <cell r="A498" t="str">
            <v>1.02.26.23</v>
          </cell>
          <cell r="B498" t="str">
            <v>Pengadaan bahan-bahan logistik rumah sakit</v>
          </cell>
        </row>
        <row r="499">
          <cell r="A499" t="str">
            <v>1.02.26.24</v>
          </cell>
          <cell r="B499" t="str">
            <v>Pengadaan pencetakan administrasi dan surat menyurat rumah sakit</v>
          </cell>
        </row>
        <row r="500">
          <cell r="A500" t="str">
            <v>1.02.26.25</v>
          </cell>
          <cell r="B500" t="str">
            <v>Pengembangan tipe rumah sakit</v>
          </cell>
        </row>
        <row r="501">
          <cell r="A501" t="str">
            <v>1.02.26.26</v>
          </cell>
          <cell r="B501" t="str">
            <v>Monitoring, evaluasi dan pelaporan</v>
          </cell>
        </row>
        <row r="502">
          <cell r="A502" t="str">
            <v>1.02.27.01</v>
          </cell>
          <cell r="B502" t="str">
            <v>Pemeliharaan rutin/berkala rumah sakit</v>
          </cell>
        </row>
        <row r="503">
          <cell r="A503" t="str">
            <v>1.02.27.02</v>
          </cell>
          <cell r="B503" t="str">
            <v>Pemeliharaan rutin/berkala ruang poliklinik rumah sakit</v>
          </cell>
        </row>
        <row r="504">
          <cell r="A504" t="str">
            <v>1.02.27.03</v>
          </cell>
          <cell r="B504" t="str">
            <v>Pemeliharaan rutin/berkala gudang obat/apotik</v>
          </cell>
        </row>
        <row r="505">
          <cell r="A505" t="str">
            <v>1.02.27.04</v>
          </cell>
          <cell r="B505" t="str">
            <v>Pemeliharaan rutin/berkala ruang rawat inap rumah sakit (VVIP, VIP, Kelas I,II,III)</v>
          </cell>
        </row>
        <row r="506">
          <cell r="A506" t="str">
            <v>1.02.27.05</v>
          </cell>
          <cell r="B506" t="str">
            <v>Pemeliharaan rutin/berkala ruang gawat darurat</v>
          </cell>
        </row>
        <row r="507">
          <cell r="A507" t="str">
            <v>1.02.27.06</v>
          </cell>
          <cell r="B507" t="str">
            <v>Pemeliharaan rutin/berkala ruang ICU, ICCU, NICU</v>
          </cell>
        </row>
        <row r="508">
          <cell r="A508" t="str">
            <v>1.02.27.07</v>
          </cell>
          <cell r="B508" t="str">
            <v>Pemeliharaan rutin/berkala ruang operasi</v>
          </cell>
        </row>
        <row r="509">
          <cell r="A509" t="str">
            <v>1.02.27.08</v>
          </cell>
          <cell r="B509" t="str">
            <v>Pemeliharaan rutin/berkala ruang terapi</v>
          </cell>
        </row>
        <row r="510">
          <cell r="A510" t="str">
            <v>1.02.27.09</v>
          </cell>
          <cell r="B510" t="str">
            <v>Pemeliharaan rutin/berkala ruang isolasi</v>
          </cell>
        </row>
        <row r="511">
          <cell r="A511" t="str">
            <v>1.02.27.10</v>
          </cell>
          <cell r="B511" t="str">
            <v>Pemeliharaan rutin/berkala ruang bersalin</v>
          </cell>
        </row>
        <row r="512">
          <cell r="A512" t="str">
            <v>1.02.27.11</v>
          </cell>
          <cell r="B512" t="str">
            <v>Pemeliharaan rutin/berkala ruang inkubator</v>
          </cell>
        </row>
        <row r="513">
          <cell r="A513" t="str">
            <v>1.02.27.12</v>
          </cell>
          <cell r="B513" t="str">
            <v>Pemeliharaan rutin/berkala ruang bayi</v>
          </cell>
        </row>
        <row r="514">
          <cell r="A514" t="str">
            <v>1.02.27.13</v>
          </cell>
          <cell r="B514" t="str">
            <v>Pemeliharaan rutin/berkala ruang rontgen</v>
          </cell>
        </row>
        <row r="515">
          <cell r="A515" t="str">
            <v>1.02.27.14</v>
          </cell>
          <cell r="B515" t="str">
            <v>Pemeliharaan rutin/berkala ruang laboratorium rumah sakit</v>
          </cell>
        </row>
        <row r="516">
          <cell r="A516" t="str">
            <v>1.02.27.15</v>
          </cell>
          <cell r="B516" t="str">
            <v>Pemeliharaan rutin/berkala kamar jenazah</v>
          </cell>
        </row>
        <row r="517">
          <cell r="A517" t="str">
            <v>1.02.27.16</v>
          </cell>
          <cell r="B517" t="str">
            <v>Pemeliharaan rutin/berkala instalasi pengolahan limbah rumah sakit</v>
          </cell>
        </row>
        <row r="518">
          <cell r="A518" t="str">
            <v>1.02.27.17</v>
          </cell>
          <cell r="B518" t="str">
            <v>Pemeliharaan rutin/berkala alat-alat kesehatan rumah sakit</v>
          </cell>
        </row>
        <row r="519">
          <cell r="A519" t="str">
            <v>1.02.27.18</v>
          </cell>
          <cell r="B519" t="str">
            <v>Pemeliharaan rutin/berkala ambulance/mobil jenazah</v>
          </cell>
        </row>
        <row r="520">
          <cell r="A520" t="str">
            <v>1.02.27.19</v>
          </cell>
          <cell r="B520" t="str">
            <v>Pemeliharaan rutin/berkala mebeleur rumah sakit</v>
          </cell>
        </row>
        <row r="521">
          <cell r="A521" t="str">
            <v>1.02.27.20</v>
          </cell>
          <cell r="B521" t="str">
            <v>Pemeliharaan rutin/berkala perlengkapan rumah sakit</v>
          </cell>
        </row>
        <row r="522">
          <cell r="A522" t="str">
            <v>1.02.27.21</v>
          </cell>
          <cell r="B522" t="str">
            <v>Monitoring, evaluasi dan pelaporan</v>
          </cell>
        </row>
        <row r="523">
          <cell r="A523" t="str">
            <v>1.02.28.01</v>
          </cell>
          <cell r="B523" t="str">
            <v>kemitraan asuransi kesehatan masyarakat</v>
          </cell>
        </row>
        <row r="524">
          <cell r="A524" t="str">
            <v>1.02.28.02</v>
          </cell>
          <cell r="B524" t="str">
            <v>kemitraan pencegahan dan pemberantasan penyakit menular</v>
          </cell>
        </row>
        <row r="525">
          <cell r="A525" t="str">
            <v>1.02.28.03</v>
          </cell>
          <cell r="B525" t="str">
            <v>kemitraan pengolahan limbah rumah sakit</v>
          </cell>
        </row>
        <row r="526">
          <cell r="A526" t="str">
            <v>1.02.28.04</v>
          </cell>
          <cell r="B526" t="str">
            <v>kemitraan alih teknologi kedokteran dan kesehatan</v>
          </cell>
        </row>
        <row r="527">
          <cell r="A527" t="str">
            <v>1.02.28.05</v>
          </cell>
          <cell r="B527" t="str">
            <v>kemitraan peningkatan kualitas dokter dan paramedis</v>
          </cell>
        </row>
        <row r="528">
          <cell r="A528" t="str">
            <v>1.02.28.06</v>
          </cell>
          <cell r="B528" t="str">
            <v>kemitraan  pengobatan lanjutan bagi pasien rujukan</v>
          </cell>
        </row>
        <row r="529">
          <cell r="A529" t="str">
            <v>1.02.28.07</v>
          </cell>
          <cell r="B529" t="str">
            <v>kemitraan  pengobatan bagi pasien kurang mampu</v>
          </cell>
        </row>
        <row r="530">
          <cell r="A530" t="str">
            <v>1.02.28.08</v>
          </cell>
          <cell r="B530" t="str">
            <v>Monitoring, evaluasi dan pelaporan</v>
          </cell>
        </row>
        <row r="531">
          <cell r="A531" t="str">
            <v>1.02.29.01</v>
          </cell>
          <cell r="B531" t="str">
            <v>Penyuluhan kesehatan anak balita</v>
          </cell>
        </row>
        <row r="532">
          <cell r="A532" t="str">
            <v>1.02.29.02</v>
          </cell>
          <cell r="B532" t="str">
            <v>Imunisasi bagi anak balita</v>
          </cell>
        </row>
        <row r="533">
          <cell r="A533" t="str">
            <v>1.02.29.03</v>
          </cell>
          <cell r="B533" t="str">
            <v>Rekrutmen tenaga pelayanan kesehatan anak balita</v>
          </cell>
        </row>
        <row r="534">
          <cell r="A534" t="str">
            <v>1.02.29.04</v>
          </cell>
          <cell r="B534" t="str">
            <v>Pelatihan dan pendidikan perawatan anak balita</v>
          </cell>
        </row>
        <row r="535">
          <cell r="A535" t="str">
            <v>1.02.29.05</v>
          </cell>
          <cell r="B535" t="str">
            <v>Pembangunan sarana dan prasarana khusus pelayanan perawatan anak balita</v>
          </cell>
        </row>
        <row r="536">
          <cell r="A536" t="str">
            <v>1.02.29.06</v>
          </cell>
          <cell r="B536" t="str">
            <v>Pembangunan panti asuhan anak terlantar balita</v>
          </cell>
        </row>
        <row r="537">
          <cell r="A537" t="str">
            <v>1.02.29.07</v>
          </cell>
          <cell r="B537" t="str">
            <v>Monitoring, evaluasi dan pelaporan</v>
          </cell>
        </row>
        <row r="538">
          <cell r="A538" t="str">
            <v>1.02.30.01</v>
          </cell>
          <cell r="B538" t="str">
            <v>Pelayanan pemeliharaan kesehatan</v>
          </cell>
        </row>
        <row r="539">
          <cell r="A539" t="str">
            <v>1.02.30.02</v>
          </cell>
          <cell r="B539" t="str">
            <v>rekruitmen tenaga perawat kesehatan</v>
          </cell>
        </row>
        <row r="540">
          <cell r="A540" t="str">
            <v>1.02.30.03</v>
          </cell>
          <cell r="B540" t="str">
            <v>Pendidikan dan pelatihan perawatan kesehatan</v>
          </cell>
        </row>
        <row r="541">
          <cell r="A541" t="str">
            <v>1.02.30.04</v>
          </cell>
          <cell r="B541" t="str">
            <v>Pembangunan pusat-pusat pelayanan kesehatan</v>
          </cell>
        </row>
        <row r="542">
          <cell r="A542" t="str">
            <v>1.02.30.05</v>
          </cell>
          <cell r="B542" t="str">
            <v>Pembangunan panti asuhan</v>
          </cell>
        </row>
        <row r="543">
          <cell r="A543" t="str">
            <v>1.02.30.06</v>
          </cell>
          <cell r="B543" t="str">
            <v>Pelayanan kesehatan</v>
          </cell>
        </row>
        <row r="544">
          <cell r="A544" t="str">
            <v>1.02.30.07</v>
          </cell>
          <cell r="B544" t="str">
            <v>Monitoring, evaluasi dan pelaporan</v>
          </cell>
        </row>
        <row r="545">
          <cell r="A545" t="str">
            <v>1.02.31.01</v>
          </cell>
          <cell r="B545" t="str">
            <v>Pengawasan keamanan dan kesehatan makanan hasil industri</v>
          </cell>
        </row>
        <row r="546">
          <cell r="A546" t="str">
            <v>1.02.31.02</v>
          </cell>
          <cell r="B546" t="str">
            <v>Pengawasan dan pengendalian keamanan dan kesehatan makanan hasil produksi rumah tangga</v>
          </cell>
        </row>
        <row r="547">
          <cell r="A547" t="str">
            <v>1.02.31.03</v>
          </cell>
          <cell r="B547" t="str">
            <v>Pengawasan dan pengendalian keamanan dan kesehatan makanan restaurant</v>
          </cell>
        </row>
        <row r="548">
          <cell r="A548" t="str">
            <v>1.02.31.04</v>
          </cell>
          <cell r="B548" t="str">
            <v>Monitoring, evaluasi dan pelaporan</v>
          </cell>
        </row>
        <row r="549">
          <cell r="A549" t="str">
            <v>1.02.32.01</v>
          </cell>
          <cell r="B549" t="str">
            <v>Penyuluhan kesehatan bagi ibu hamil dari keluarga kurang mampu</v>
          </cell>
        </row>
        <row r="550">
          <cell r="A550" t="str">
            <v>1.02.32.02</v>
          </cell>
          <cell r="B550" t="str">
            <v>Perawatan berkala bagi ibu hamil dari keluarga kurang mampu</v>
          </cell>
        </row>
        <row r="551">
          <cell r="A551" t="str">
            <v>1.02.32.03</v>
          </cell>
          <cell r="B551" t="str">
            <v>Pertolongan persalinan bagi ibu hamil dari keluarga kurang mampu</v>
          </cell>
        </row>
        <row r="552">
          <cell r="A552" t="str">
            <v>1.03.15.01</v>
          </cell>
          <cell r="B552" t="str">
            <v>Perencanaan pembangunan jalan</v>
          </cell>
        </row>
        <row r="553">
          <cell r="A553" t="str">
            <v>1.03.15.02</v>
          </cell>
          <cell r="B553" t="str">
            <v>Survei kontur jalan dan jembatan</v>
          </cell>
        </row>
        <row r="554">
          <cell r="A554" t="str">
            <v>1.03.15.03</v>
          </cell>
          <cell r="B554" t="str">
            <v>Pembangunan jalan</v>
          </cell>
        </row>
        <row r="555">
          <cell r="A555" t="str">
            <v>1.03.15.04</v>
          </cell>
          <cell r="B555" t="str">
            <v>Perencanaan pembangunan jembatan</v>
          </cell>
        </row>
        <row r="556">
          <cell r="A556" t="str">
            <v>1.03.15.05</v>
          </cell>
          <cell r="B556" t="str">
            <v>Pembangunan jembatan</v>
          </cell>
        </row>
        <row r="557">
          <cell r="A557" t="str">
            <v>1.03.15.06</v>
          </cell>
          <cell r="B557" t="str">
            <v>Monitoring, evaluasi dan pelaporan</v>
          </cell>
        </row>
        <row r="558">
          <cell r="A558" t="str">
            <v>1.03.16.01</v>
          </cell>
          <cell r="B558" t="str">
            <v>Perencanaan Pembangunan saluran drainase/gorong-gorong</v>
          </cell>
        </row>
        <row r="559">
          <cell r="A559" t="str">
            <v>1.03.16.02</v>
          </cell>
          <cell r="B559" t="str">
            <v>Survei kontur saluran drainase/gorong-gorong</v>
          </cell>
        </row>
        <row r="560">
          <cell r="A560" t="str">
            <v>1.03.16.03</v>
          </cell>
          <cell r="B560" t="str">
            <v>Pembangunan saluran drainase/gorong-gorong</v>
          </cell>
        </row>
        <row r="561">
          <cell r="A561" t="str">
            <v>1.03.16.04</v>
          </cell>
          <cell r="B561" t="str">
            <v>Monitoring, evaluasi dan pelaporan</v>
          </cell>
        </row>
        <row r="562">
          <cell r="A562" t="str">
            <v>1.03.17.01</v>
          </cell>
          <cell r="B562" t="str">
            <v>Perencanaan turap/talud/brojong</v>
          </cell>
        </row>
        <row r="563">
          <cell r="A563" t="str">
            <v>1.03.17.02</v>
          </cell>
          <cell r="B563" t="str">
            <v>Survei kemiringan lereng turap/talud/bronjong</v>
          </cell>
        </row>
        <row r="564">
          <cell r="A564" t="str">
            <v>1.03.17.03</v>
          </cell>
          <cell r="B564" t="str">
            <v>Pembangunan turap/talud/bronjong</v>
          </cell>
        </row>
        <row r="565">
          <cell r="A565" t="str">
            <v>1.03.17.04</v>
          </cell>
          <cell r="B565" t="str">
            <v>Monitoring, evaluasi dan pelaporan</v>
          </cell>
        </row>
        <row r="566">
          <cell r="A566" t="str">
            <v>1.03.18.01</v>
          </cell>
          <cell r="B566" t="str">
            <v>Perencanaan rehabilitasi/pemeliharaan jalan</v>
          </cell>
        </row>
        <row r="567">
          <cell r="A567" t="str">
            <v>1.03.18.02</v>
          </cell>
          <cell r="B567" t="str">
            <v>Perencanaan rehabilitasi/pemeliharaan jembatan</v>
          </cell>
        </row>
        <row r="568">
          <cell r="A568" t="str">
            <v>1.03.18.03</v>
          </cell>
          <cell r="B568" t="str">
            <v>Rehabilitasi/pemeliharaan jalan</v>
          </cell>
        </row>
        <row r="569">
          <cell r="A569" t="str">
            <v>1.03.18.04</v>
          </cell>
          <cell r="B569" t="str">
            <v>Rehabilitasi/pemeliharaan jembatan</v>
          </cell>
        </row>
        <row r="570">
          <cell r="A570" t="str">
            <v>1.03.18.05</v>
          </cell>
          <cell r="B570" t="str">
            <v>Monitoring, evaluasi dan pelaporan</v>
          </cell>
        </row>
        <row r="571">
          <cell r="A571" t="str">
            <v>1.03.19.01</v>
          </cell>
          <cell r="B571" t="str">
            <v>Perencanaan rehabilitasi/pemeliharaan talud/bronjong</v>
          </cell>
        </row>
        <row r="572">
          <cell r="A572" t="str">
            <v>1.03.19.02</v>
          </cell>
          <cell r="B572" t="str">
            <v>Perencanaan rehabilitasi/pemeliharaan talud/bronjong</v>
          </cell>
        </row>
        <row r="573">
          <cell r="A573" t="str">
            <v>1.03.19.03</v>
          </cell>
          <cell r="B573" t="str">
            <v>Monitoring, evaluasi dan pelaporan</v>
          </cell>
        </row>
        <row r="574">
          <cell r="A574" t="str">
            <v>1.03.20.01</v>
          </cell>
          <cell r="B574" t="str">
            <v xml:space="preserve">Inspeksi kondisi Jalan </v>
          </cell>
        </row>
        <row r="575">
          <cell r="A575" t="str">
            <v>1.03.20.02</v>
          </cell>
          <cell r="B575" t="str">
            <v>Inspeksi kondisi  Jembatan</v>
          </cell>
        </row>
        <row r="576">
          <cell r="A576" t="str">
            <v>1.03.20.03</v>
          </cell>
          <cell r="B576" t="str">
            <v>Evaluasi dan pelaporan</v>
          </cell>
        </row>
        <row r="577">
          <cell r="A577" t="str">
            <v>1.03.21.01</v>
          </cell>
          <cell r="B577" t="str">
            <v xml:space="preserve">Rehabilitasi jalan dalam kondisi tanggap darurat </v>
          </cell>
        </row>
        <row r="578">
          <cell r="A578" t="str">
            <v>1.03.21.02</v>
          </cell>
          <cell r="B578" t="str">
            <v xml:space="preserve">Rehabilitasi jembatan dalam kondisi tanggap darurat </v>
          </cell>
        </row>
        <row r="579">
          <cell r="A579" t="str">
            <v>1.03.21.03</v>
          </cell>
          <cell r="B579" t="str">
            <v>Monitoring, evaluasi dan pelaporan</v>
          </cell>
        </row>
        <row r="580">
          <cell r="A580" t="str">
            <v>1.03.22.01</v>
          </cell>
          <cell r="B580" t="str">
            <v>Penyusunan sistem informasi/data base jalan</v>
          </cell>
        </row>
        <row r="581">
          <cell r="A581" t="str">
            <v>1.03.22.02</v>
          </cell>
          <cell r="B581" t="str">
            <v>Penyusunan sistem informasi/data base jembatan</v>
          </cell>
        </row>
        <row r="582">
          <cell r="A582" t="str">
            <v>1.03.22.03</v>
          </cell>
          <cell r="B582" t="str">
            <v>Monitoring, evaluasi dan pelaporan</v>
          </cell>
        </row>
        <row r="583">
          <cell r="A583" t="str">
            <v>1.03.23.01</v>
          </cell>
          <cell r="B583" t="str">
            <v>Pembangunan gedung balai latihan kebinamargaan</v>
          </cell>
        </row>
        <row r="584">
          <cell r="A584" t="str">
            <v>1.03.23.02</v>
          </cell>
          <cell r="B584" t="str">
            <v>Pembangunan gedung workshop</v>
          </cell>
        </row>
        <row r="585">
          <cell r="A585" t="str">
            <v>1.03.23.03</v>
          </cell>
          <cell r="B585" t="str">
            <v>Pembangunan laboratorium kebinamargaan</v>
          </cell>
        </row>
        <row r="586">
          <cell r="A586" t="str">
            <v>1.03.23.04</v>
          </cell>
          <cell r="B586" t="str">
            <v>Pengadaan alat-alat berat</v>
          </cell>
        </row>
        <row r="587">
          <cell r="A587" t="str">
            <v>1.03.23.05</v>
          </cell>
          <cell r="B587" t="str">
            <v>Pengadaan peralatan dan perlengkapan bengkel alat-alat berat</v>
          </cell>
        </row>
        <row r="588">
          <cell r="A588" t="str">
            <v>1.03.23.06</v>
          </cell>
          <cell r="B588" t="str">
            <v>Pengadaan alat-alat ukur dan bahan labolatorium kebinamargaan</v>
          </cell>
        </row>
        <row r="589">
          <cell r="A589" t="str">
            <v>1.03.23.07</v>
          </cell>
          <cell r="B589" t="str">
            <v>Rehabilitasi/pemeliharaan gedung balai latihan kebinamargaan</v>
          </cell>
        </row>
        <row r="590">
          <cell r="A590" t="str">
            <v>1.03.23.08</v>
          </cell>
          <cell r="B590" t="str">
            <v>Rehabilitasi/pemeliharaan gedung workshop</v>
          </cell>
        </row>
        <row r="591">
          <cell r="A591" t="str">
            <v>1.03.23.09</v>
          </cell>
          <cell r="B591" t="str">
            <v>Rehabilitasi/pemeliharaan laboratorium kebinamargaan</v>
          </cell>
        </row>
        <row r="592">
          <cell r="A592" t="str">
            <v>1.03.23.10</v>
          </cell>
          <cell r="B592" t="str">
            <v>Rehabilitasi/pemeliharaan alat-alat bera</v>
          </cell>
        </row>
        <row r="593">
          <cell r="A593" t="str">
            <v>1.03.23.11</v>
          </cell>
          <cell r="B593" t="str">
            <v>Rehabilitasi/pemeliharaan peralatan dan perlengkapan bengkel alat-alat berat</v>
          </cell>
        </row>
        <row r="594">
          <cell r="A594" t="str">
            <v>1.03.23.12</v>
          </cell>
          <cell r="B594" t="str">
            <v>Rehabilitasi/pemeliharaan alat-alat ukur dan bahan labolatorium kebinamargaan</v>
          </cell>
        </row>
        <row r="595">
          <cell r="A595" t="str">
            <v>1.03.23.13</v>
          </cell>
          <cell r="B595" t="str">
            <v>Monitoring, evaluasi dan pelaporan</v>
          </cell>
        </row>
        <row r="596">
          <cell r="A596" t="str">
            <v>1.03.24.01</v>
          </cell>
          <cell r="B596" t="str">
            <v>Perencanaan pembangunan jaringan irigasi</v>
          </cell>
        </row>
        <row r="597">
          <cell r="A597" t="str">
            <v>1.03.24.02</v>
          </cell>
          <cell r="B597" t="str">
            <v>Perencanaan pembangunan jaringan air bersih/air minum</v>
          </cell>
        </row>
        <row r="598">
          <cell r="A598" t="str">
            <v>1.03.24.03</v>
          </cell>
          <cell r="B598" t="str">
            <v>Perencanaan pembangunan reservoir</v>
          </cell>
        </row>
        <row r="599">
          <cell r="A599" t="str">
            <v>1.03.24.04</v>
          </cell>
          <cell r="B599" t="str">
            <v>Perencanaan pembangunan pintu air</v>
          </cell>
        </row>
        <row r="600">
          <cell r="A600" t="str">
            <v>1.03.24.05</v>
          </cell>
          <cell r="B600" t="str">
            <v>Perencanaan normalisasi saluran sungai</v>
          </cell>
        </row>
        <row r="601">
          <cell r="A601" t="str">
            <v>1.03.24.06</v>
          </cell>
          <cell r="B601" t="str">
            <v>Pembangunan jaringan air bersih/air minum</v>
          </cell>
        </row>
        <row r="602">
          <cell r="A602" t="str">
            <v>1.03.24.07</v>
          </cell>
          <cell r="B602" t="str">
            <v>Pembangunan reservoir</v>
          </cell>
        </row>
        <row r="603">
          <cell r="A603" t="str">
            <v>1.03.24.08</v>
          </cell>
          <cell r="B603" t="str">
            <v>Pembangunan pintu air</v>
          </cell>
        </row>
        <row r="604">
          <cell r="A604" t="str">
            <v>1.03.24.09</v>
          </cell>
          <cell r="B604" t="str">
            <v>Pelaksanaan normalisasi saluran sungai</v>
          </cell>
        </row>
        <row r="605">
          <cell r="A605" t="str">
            <v>1.03.24.10</v>
          </cell>
          <cell r="B605" t="str">
            <v>Rehabilitasi/pemeliharaan jaringan irigasi</v>
          </cell>
        </row>
        <row r="606">
          <cell r="A606" t="str">
            <v>1.03.24.11</v>
          </cell>
          <cell r="B606" t="str">
            <v>Rehabilitasi/pemeliharaan jaringan air bersih/air minum</v>
          </cell>
        </row>
        <row r="607">
          <cell r="A607" t="str">
            <v>1.03.24.12</v>
          </cell>
          <cell r="B607" t="str">
            <v>Rehabilitasi/pemeliharaan reservoir</v>
          </cell>
        </row>
        <row r="608">
          <cell r="A608" t="str">
            <v>1.03.24.13</v>
          </cell>
          <cell r="B608" t="str">
            <v>Rehabilitasi/pemeliharaan pintu air</v>
          </cell>
        </row>
        <row r="609">
          <cell r="A609" t="str">
            <v>1.03.24.14</v>
          </cell>
          <cell r="B609" t="str">
            <v>Rehabilitasi/pemeliharaan normalisasi saluran sungai</v>
          </cell>
        </row>
        <row r="610">
          <cell r="A610" t="str">
            <v>1.03.24.15</v>
          </cell>
          <cell r="B610" t="str">
            <v>Rehabilitasi/pemeliharaan jaringan irigasi yang telah dibangun</v>
          </cell>
        </row>
        <row r="611">
          <cell r="A611" t="str">
            <v>1.03.24.16</v>
          </cell>
          <cell r="B611" t="str">
            <v>Rehabilitasi/pemeliharaan petani pemakai air</v>
          </cell>
        </row>
        <row r="612">
          <cell r="A612" t="str">
            <v>1.03.24.17</v>
          </cell>
          <cell r="B612" t="str">
            <v>Monitoring, evaluasi dan pelaporan</v>
          </cell>
        </row>
        <row r="613">
          <cell r="A613" t="str">
            <v>1.03.25.01</v>
          </cell>
          <cell r="B613" t="str">
            <v>Pembangunan prasarana pengambilan dan saluran pembawa</v>
          </cell>
        </row>
        <row r="614">
          <cell r="A614" t="str">
            <v>1.03.25.02</v>
          </cell>
          <cell r="B614" t="str">
            <v>Rehabilitasi prasarana pengambilan dan saluran pembawa</v>
          </cell>
        </row>
        <row r="615">
          <cell r="A615" t="str">
            <v>1.03.25.03</v>
          </cell>
          <cell r="B615" t="str">
            <v>Pemeliharaan prasarana pengambilan dan saluran pembawa</v>
          </cell>
        </row>
        <row r="616">
          <cell r="A616" t="str">
            <v>1.03.25.04</v>
          </cell>
          <cell r="B616" t="str">
            <v>Pembangunan sumur-sumur air tanah</v>
          </cell>
        </row>
        <row r="617">
          <cell r="A617" t="str">
            <v>1.03.25.05</v>
          </cell>
          <cell r="B617" t="str">
            <v>Peningkatan partisipasi masyarakat dalam pengelolaan air</v>
          </cell>
        </row>
        <row r="618">
          <cell r="A618" t="str">
            <v>1.03.25.06</v>
          </cell>
          <cell r="B618" t="str">
            <v>Peningkatan distribusi penyediaan air baku</v>
          </cell>
        </row>
        <row r="619">
          <cell r="A619" t="str">
            <v>1.03.25.07</v>
          </cell>
          <cell r="B619" t="str">
            <v>Monitoring, evaluasi dan pelaporan</v>
          </cell>
        </row>
        <row r="620">
          <cell r="A620" t="str">
            <v>1.03.26.01</v>
          </cell>
          <cell r="B620" t="str">
            <v>Pembangunan embung dan bangunan penampung air lainnya</v>
          </cell>
        </row>
        <row r="621">
          <cell r="A621" t="str">
            <v>1.03.26.02</v>
          </cell>
          <cell r="B621" t="str">
            <v>Pemeliharaan dan rehabilitasi embung dan bangunan penampung air lainnya</v>
          </cell>
        </row>
        <row r="622">
          <cell r="A622" t="str">
            <v>1.03.26.03</v>
          </cell>
          <cell r="B622" t="str">
            <v>Rehabilitasi kawasan kritis daerah tangkapan sungai dan danau</v>
          </cell>
        </row>
        <row r="623">
          <cell r="A623" t="str">
            <v>1.03.26.04</v>
          </cell>
          <cell r="B623" t="str">
            <v>Rehabilitasi kawasan lindung daerah tangkapan sungai dan danau</v>
          </cell>
        </row>
        <row r="624">
          <cell r="A624" t="str">
            <v>1.03.26.05</v>
          </cell>
          <cell r="B624" t="str">
            <v>Peningkatan partisipasi masyarakat dalam pengelolaan sungai, danau dan sumber daya air lainnya</v>
          </cell>
        </row>
        <row r="625">
          <cell r="A625" t="str">
            <v>1.03.26.06</v>
          </cell>
          <cell r="B625" t="str">
            <v>Peningkatan konversi air tanah</v>
          </cell>
        </row>
        <row r="626">
          <cell r="A626" t="str">
            <v>1.03.26.07</v>
          </cell>
          <cell r="B626" t="str">
            <v>Monitoring, evaluasi dan pelaporan</v>
          </cell>
        </row>
        <row r="627">
          <cell r="A627" t="str">
            <v>1.03.27.01</v>
          </cell>
          <cell r="B627" t="str">
            <v>Penyediaan prasarana dan sarana air minum bagi masyarakat berpenghasilan rendah</v>
          </cell>
        </row>
        <row r="628">
          <cell r="A628" t="str">
            <v>1.03.27.02</v>
          </cell>
          <cell r="B628" t="str">
            <v>Penyediaan prasarana dan sarana air limbah</v>
          </cell>
        </row>
        <row r="629">
          <cell r="A629" t="str">
            <v>1.03.27.03</v>
          </cell>
          <cell r="B629" t="str">
            <v>Pengembangan teknologi pengolahan air minum dan air limbah</v>
          </cell>
        </row>
        <row r="630">
          <cell r="A630" t="str">
            <v>1.03.27.04</v>
          </cell>
          <cell r="B630" t="str">
            <v>Fasilitasi pembinaan teknik pengolahan air limbah</v>
          </cell>
        </row>
        <row r="631">
          <cell r="A631" t="str">
            <v>1.03.27.05</v>
          </cell>
          <cell r="B631" t="str">
            <v>Fasilitasi pembinaan teknik pengolahan air minum</v>
          </cell>
        </row>
        <row r="632">
          <cell r="A632" t="str">
            <v>1.03.27.06</v>
          </cell>
          <cell r="B632" t="str">
            <v>Pengembangan distribusi air minum</v>
          </cell>
        </row>
        <row r="633">
          <cell r="A633" t="str">
            <v>1.03.27.07</v>
          </cell>
          <cell r="B633" t="str">
            <v>Rehabilitasi/pemeliharaan sarana dan prasarana air minum</v>
          </cell>
        </row>
        <row r="634">
          <cell r="A634" t="str">
            <v>1.03.27.08</v>
          </cell>
          <cell r="B634" t="str">
            <v>Rehabilitasi/pemeliharaan sarana dan prasarana air limbah</v>
          </cell>
        </row>
        <row r="635">
          <cell r="A635" t="str">
            <v>1.03.27.09</v>
          </cell>
          <cell r="B635" t="str">
            <v>Monitoring, evaluasi dan pelaporan</v>
          </cell>
        </row>
        <row r="636">
          <cell r="A636" t="str">
            <v>1.03.28.01</v>
          </cell>
          <cell r="B636" t="str">
            <v>Pembangunan reservoir pengendali banjir</v>
          </cell>
        </row>
        <row r="637">
          <cell r="A637" t="str">
            <v>1.03.28.02</v>
          </cell>
          <cell r="B637" t="str">
            <v>Rehabilitasi/pemeliharaan reservoir pengendali banjir</v>
          </cell>
        </row>
        <row r="638">
          <cell r="A638" t="str">
            <v>1.03.28.03</v>
          </cell>
          <cell r="B638" t="str">
            <v>Rehabilitasi/pemeliharaan bantaran dan tanggul sungai</v>
          </cell>
        </row>
        <row r="639">
          <cell r="A639" t="str">
            <v>1.03.28.04</v>
          </cell>
          <cell r="B639" t="str">
            <v>Pengembangan pengelolaan daerah rawa dalam rangka pengendali banjir</v>
          </cell>
        </row>
        <row r="640">
          <cell r="A640" t="str">
            <v>1.03.28.05</v>
          </cell>
          <cell r="B640" t="str">
            <v>Peningkatan partisipasi masyarakat dalam penaggulangan banjir</v>
          </cell>
        </row>
        <row r="641">
          <cell r="A641" t="str">
            <v>1.03.28.06</v>
          </cell>
          <cell r="B641" t="str">
            <v>Mengendalikan banjir pada daerah tangkapan air dan badan-badan sungai</v>
          </cell>
        </row>
        <row r="642">
          <cell r="A642" t="str">
            <v>1.03.28.07</v>
          </cell>
          <cell r="B642" t="str">
            <v>Peningkatan pembersihan dan pengerukan sungai/kali</v>
          </cell>
        </row>
        <row r="643">
          <cell r="A643" t="str">
            <v>1.03.28.08</v>
          </cell>
          <cell r="B643" t="str">
            <v>Peningkatan pembangunan pusat-pusat pengendali banjir</v>
          </cell>
        </row>
        <row r="644">
          <cell r="A644" t="str">
            <v>1.03.28.09</v>
          </cell>
          <cell r="B644" t="str">
            <v>Pembangunan prasarana pengaman pantai</v>
          </cell>
        </row>
        <row r="645">
          <cell r="A645" t="str">
            <v>1.03.28.10</v>
          </cell>
          <cell r="B645" t="str">
            <v>Pembangunan tanggul pemecah ombak</v>
          </cell>
        </row>
        <row r="646">
          <cell r="A646" t="str">
            <v>1.03.28.11</v>
          </cell>
          <cell r="B646" t="str">
            <v>Monitoring, evaluasi dan pelaporan</v>
          </cell>
        </row>
        <row r="647">
          <cell r="A647" t="str">
            <v>1.03.29.01</v>
          </cell>
          <cell r="B647" t="str">
            <v>Perencanaan pengembangan infrastruktur</v>
          </cell>
        </row>
        <row r="648">
          <cell r="A648" t="str">
            <v>1.03.29.02</v>
          </cell>
          <cell r="B648" t="str">
            <v>Pembangunan/peningkatan infrastruktur</v>
          </cell>
        </row>
        <row r="649">
          <cell r="A649" t="str">
            <v>1.03.29.03</v>
          </cell>
          <cell r="B649" t="str">
            <v>Monitoring, evaluasi dan pelaporan</v>
          </cell>
        </row>
        <row r="650">
          <cell r="A650" t="str">
            <v>1.03.30.01</v>
          </cell>
          <cell r="B650" t="str">
            <v xml:space="preserve">Penataan lingkungan pemukiman penduduk perdesaan </v>
          </cell>
        </row>
        <row r="651">
          <cell r="A651" t="str">
            <v>1.03.30.02</v>
          </cell>
          <cell r="B651" t="str">
            <v>Pembangunan jalan dan jembatan perdesaan</v>
          </cell>
        </row>
        <row r="652">
          <cell r="A652" t="str">
            <v>1.03.30.03</v>
          </cell>
          <cell r="B652" t="str">
            <v>Pembangunan sarana dan prasarana air bersih perdesaaan</v>
          </cell>
        </row>
        <row r="653">
          <cell r="A653" t="str">
            <v>1.03.30.04</v>
          </cell>
          <cell r="B653" t="str">
            <v>Pembangunan pasar perdesaaan</v>
          </cell>
        </row>
        <row r="654">
          <cell r="A654" t="str">
            <v>1.03.30.05</v>
          </cell>
          <cell r="B654" t="str">
            <v>Rehabilitasi/pemeliharaan jalan dan jembatan perdesaaan</v>
          </cell>
        </row>
        <row r="655">
          <cell r="A655" t="str">
            <v>1.03.30.06</v>
          </cell>
          <cell r="B655" t="str">
            <v>Rehabilitasi/pemeliharaan sarana dan prasarana air bersih perdesaaan</v>
          </cell>
        </row>
        <row r="656">
          <cell r="A656" t="str">
            <v>1.03.30.07</v>
          </cell>
          <cell r="B656" t="str">
            <v>Rehabilitasi/pemeliharaan pasar pedesaaan</v>
          </cell>
        </row>
        <row r="657">
          <cell r="A657" t="str">
            <v>1.03.30.08</v>
          </cell>
          <cell r="B657" t="str">
            <v>Monitoring, evaluasi dan pelaporan</v>
          </cell>
        </row>
        <row r="658">
          <cell r="A658" t="str">
            <v>1.03.31.01</v>
          </cell>
          <cell r="B658" t="str">
            <v>Karya Bhakti TNI</v>
          </cell>
        </row>
        <row r="659">
          <cell r="A659" t="str">
            <v>1.03.31.02</v>
          </cell>
          <cell r="B659" t="str">
            <v>TMMD Manunggal TNI</v>
          </cell>
        </row>
        <row r="660">
          <cell r="A660" t="str">
            <v>1.03.31.03</v>
          </cell>
          <cell r="B660" t="str">
            <v>Satata seriksa manunggal TNI</v>
          </cell>
        </row>
        <row r="661">
          <cell r="A661" t="str">
            <v>1.04.15.01</v>
          </cell>
          <cell r="B661" t="str">
            <v>Penetapan kebijakan, strategi dan program perumahan</v>
          </cell>
        </row>
        <row r="662">
          <cell r="A662" t="str">
            <v>1.04.15.02</v>
          </cell>
          <cell r="B662" t="str">
            <v>Penyusunan norma, standar, pedoman, dan manual (NSPM)</v>
          </cell>
        </row>
        <row r="663">
          <cell r="A663" t="str">
            <v>1.04.15.03</v>
          </cell>
          <cell r="B663" t="str">
            <v>Koordinasi penyelenggaraan pengembangan perumahan</v>
          </cell>
        </row>
        <row r="664">
          <cell r="A664" t="str">
            <v>1.04.15.04</v>
          </cell>
          <cell r="B664" t="str">
            <v>Sosialisasi peraturan perundang-undangan di bidang perumahan</v>
          </cell>
        </row>
        <row r="665">
          <cell r="A665" t="str">
            <v>1.04.15.05</v>
          </cell>
          <cell r="B665" t="str">
            <v>Koordinasi pembangunan perumahan dengan lembaga/badan usaha</v>
          </cell>
        </row>
        <row r="666">
          <cell r="A666" t="str">
            <v>1.04.15.06</v>
          </cell>
          <cell r="B666" t="str">
            <v>Fasilitasi dan stimulasi pembangunan perumahan masyarakat kurang mampu</v>
          </cell>
        </row>
        <row r="667">
          <cell r="A667" t="str">
            <v>1.04.15.07</v>
          </cell>
          <cell r="B667" t="str">
            <v>Pembangunan sarana dan prasarana rumah sederhana sehat</v>
          </cell>
        </row>
        <row r="668">
          <cell r="A668" t="str">
            <v>1.04.15.08</v>
          </cell>
          <cell r="B668" t="str">
            <v>Monitoring, evaluasi dan pelaporan</v>
          </cell>
        </row>
        <row r="669">
          <cell r="A669" t="str">
            <v>1.04.15.09</v>
          </cell>
          <cell r="B669" t="str">
            <v>Peningkatan jalan lingkungan</v>
          </cell>
        </row>
        <row r="670">
          <cell r="A670" t="str">
            <v>1.04.16.01</v>
          </cell>
          <cell r="B670" t="str">
            <v>Koordinasi pengawasan dan pengendalian pelaksanaan kebijakan tentang pembangunan perumahan</v>
          </cell>
        </row>
        <row r="671">
          <cell r="A671" t="str">
            <v>1.04.16.02</v>
          </cell>
          <cell r="B671" t="str">
            <v>Penyediaan sarana air bersih dan sanitasi dasar terutama bagi masyarakat miskin</v>
          </cell>
        </row>
        <row r="672">
          <cell r="A672" t="str">
            <v>1.04.16.03</v>
          </cell>
          <cell r="B672" t="str">
            <v>Penyuluhan dan pengawasan kualitas lingkungan sehat perumahan</v>
          </cell>
        </row>
        <row r="673">
          <cell r="A673" t="str">
            <v>1.04.16.04</v>
          </cell>
          <cell r="B673" t="str">
            <v>Pengendalian dampak resiko pencemaran lingkungan</v>
          </cell>
        </row>
        <row r="674">
          <cell r="A674" t="str">
            <v>1.04.16.05</v>
          </cell>
          <cell r="B674" t="str">
            <v xml:space="preserve">Penetapan kebijakan dan strategi penyelenggaraan keserasian kawasan dan lingkungan hunian berimbang </v>
          </cell>
        </row>
        <row r="675">
          <cell r="A675" t="str">
            <v>1.04.16.06</v>
          </cell>
          <cell r="B675" t="str">
            <v>Monitoring, evaluasi dan pelaporan</v>
          </cell>
        </row>
        <row r="676">
          <cell r="A676" t="str">
            <v>1.04.17.01</v>
          </cell>
          <cell r="B676" t="str">
            <v>Fasilitasi pemberian kredit mikro untuk pembangunan dan perbaikan perumahan</v>
          </cell>
        </row>
        <row r="677">
          <cell r="A677" t="str">
            <v>1.04.17.02</v>
          </cell>
          <cell r="B677" t="str">
            <v>Fasilitasi pembangunan prasarana dan sarana dasar pemukiman berbasis masyarakat</v>
          </cell>
        </row>
        <row r="678">
          <cell r="A678" t="str">
            <v>1.04.17.03</v>
          </cell>
          <cell r="B678" t="str">
            <v>Peningkatan peran serta masyarakat dalam pelestarian lingkungan perumahan</v>
          </cell>
        </row>
        <row r="679">
          <cell r="A679" t="str">
            <v>1.04.17.04</v>
          </cell>
          <cell r="B679" t="str">
            <v>Peningkatan sistem pemberian kredit pemilikan rumah</v>
          </cell>
        </row>
        <row r="680">
          <cell r="A680" t="str">
            <v>1.04.17.05</v>
          </cell>
          <cell r="B680" t="str">
            <v>Sosialisasi dan fasilitasi jaminan kepastian hukum dan perlindungan hukum</v>
          </cell>
        </row>
        <row r="681">
          <cell r="A681" t="str">
            <v>1.04.17.06</v>
          </cell>
          <cell r="B681" t="str">
            <v>Koordinasi pengawasan dan pengendalian pelaksanaan peraturan perundang-undangan bidang perumahan</v>
          </cell>
        </row>
        <row r="682">
          <cell r="A682" t="str">
            <v>1.04.17.07</v>
          </cell>
          <cell r="B682" t="str">
            <v>Monitoring, evaluasi dan pelaporan</v>
          </cell>
        </row>
        <row r="683">
          <cell r="A683" t="str">
            <v>1.04.18.01</v>
          </cell>
          <cell r="B683" t="str">
            <v>Fasilitasi dan stimulasi rahabilitasi rumah akibat bencana alam</v>
          </cell>
        </row>
        <row r="684">
          <cell r="A684" t="str">
            <v>1.04.18.02</v>
          </cell>
          <cell r="B684" t="str">
            <v>Fasilitasi dan stimulasi rahabilitasi rumah akibat bencana sosial</v>
          </cell>
        </row>
        <row r="685">
          <cell r="A685" t="str">
            <v>1.04.18.03</v>
          </cell>
          <cell r="B685" t="str">
            <v>Monitoring, evaluasi dan pelaporan</v>
          </cell>
        </row>
        <row r="686">
          <cell r="A686" t="str">
            <v>1.04.19.01</v>
          </cell>
          <cell r="B686" t="str">
            <v>Penyusunan norma, standar, pedoman, dan manual pencegahan bahaya kebakaran</v>
          </cell>
        </row>
        <row r="687">
          <cell r="A687" t="str">
            <v>1.04.19.02</v>
          </cell>
          <cell r="B687" t="str">
            <v>Sosialisasi norma, standar, pedoman, dan manual pencegahan bahaya kebakaran</v>
          </cell>
        </row>
        <row r="688">
          <cell r="A688" t="str">
            <v>1.04.19.03</v>
          </cell>
          <cell r="B688" t="str">
            <v>Koordinasi perijinan pemanfaatan gedung</v>
          </cell>
        </row>
        <row r="689">
          <cell r="A689" t="str">
            <v>1.04.19.04</v>
          </cell>
          <cell r="B689" t="str">
            <v>Pengawasan pelaksanaan kebijakan pencegahan kebakaran</v>
          </cell>
        </row>
        <row r="690">
          <cell r="A690" t="str">
            <v>1.04.19.05</v>
          </cell>
          <cell r="B690" t="str">
            <v>Kegiatan pendidikan dan pelatihan pertolongan dan pencegahan kebakaran</v>
          </cell>
        </row>
        <row r="691">
          <cell r="A691" t="str">
            <v>1.04.19.06</v>
          </cell>
          <cell r="B691" t="str">
            <v>Kegiatan rekruitment tenaga sukarela pertolongan bencana kebakaran</v>
          </cell>
        </row>
        <row r="692">
          <cell r="A692" t="str">
            <v>1.04.19.07</v>
          </cell>
          <cell r="B692" t="str">
            <v>Kegiatan penyuluhan pencegahan bahaya kebakaran</v>
          </cell>
        </row>
        <row r="693">
          <cell r="A693" t="str">
            <v>1.04.19.08</v>
          </cell>
          <cell r="B693" t="str">
            <v>Pengadaan sarana dan prasarana pencegahan bahaya kebakaran</v>
          </cell>
        </row>
        <row r="694">
          <cell r="A694" t="str">
            <v>1.04.19.09</v>
          </cell>
          <cell r="B694" t="str">
            <v>Pemeliharaan sarana dan prasarana pencegahan bahaya kebakaran</v>
          </cell>
        </row>
        <row r="695">
          <cell r="A695" t="str">
            <v>1.04.19.10</v>
          </cell>
          <cell r="B695" t="str">
            <v>Rehabilitasi sarana dan prasarana pencegahan bahaya kebakaran</v>
          </cell>
        </row>
        <row r="696">
          <cell r="A696" t="str">
            <v>1.04.19.11</v>
          </cell>
          <cell r="B696" t="str">
            <v>Kegiatan pencegahan dan pengendalian bahaya kebakaran</v>
          </cell>
        </row>
        <row r="697">
          <cell r="A697" t="str">
            <v>1.04.19.12</v>
          </cell>
          <cell r="B697" t="str">
            <v xml:space="preserve">Peningkatan pelayanan penanggulangan bahaya kebakaran </v>
          </cell>
        </row>
        <row r="698">
          <cell r="A698" t="str">
            <v>1.04.19.13</v>
          </cell>
          <cell r="B698" t="str">
            <v>Monitoring, evaluasi dan pelaporan</v>
          </cell>
        </row>
        <row r="699">
          <cell r="A699" t="str">
            <v>1.04.20.01</v>
          </cell>
          <cell r="B699" t="str">
            <v>Penyusunan kebijakan, norma, standar, pedoman, dan manual pengelolaan areal pemakaman</v>
          </cell>
        </row>
        <row r="700">
          <cell r="A700" t="str">
            <v>1.04.20.02</v>
          </cell>
          <cell r="B700" t="str">
            <v xml:space="preserve">Pengumpulan dan analisis data base jumlah jiwa yang meninggal </v>
          </cell>
        </row>
        <row r="701">
          <cell r="A701" t="str">
            <v>1.04.20.03</v>
          </cell>
          <cell r="B701" t="str">
            <v>Koordinasi pengelolaan areal pemakaman</v>
          </cell>
        </row>
        <row r="702">
          <cell r="A702" t="str">
            <v>1.04.20.04</v>
          </cell>
          <cell r="B702" t="str">
            <v>Koordinasi penataan areal pemakaman</v>
          </cell>
        </row>
        <row r="703">
          <cell r="A703" t="str">
            <v>1.04.20.05</v>
          </cell>
          <cell r="B703" t="str">
            <v>Pemberian perijinan pemakaman</v>
          </cell>
        </row>
        <row r="704">
          <cell r="A704" t="str">
            <v>1.04.20.06</v>
          </cell>
          <cell r="B704" t="str">
            <v>Pembangunan sarana dan prasarana pemakaman</v>
          </cell>
        </row>
        <row r="705">
          <cell r="A705" t="str">
            <v>1.04.20.07</v>
          </cell>
          <cell r="B705" t="str">
            <v>Pemeliharaan sarana dan prasarana pemakaman</v>
          </cell>
        </row>
        <row r="706">
          <cell r="A706" t="str">
            <v>1.04.20.08</v>
          </cell>
          <cell r="B706" t="str">
            <v>Monitoring, evaluasi dan pelaporan</v>
          </cell>
        </row>
        <row r="707">
          <cell r="A707" t="str">
            <v>1.05.15.01</v>
          </cell>
          <cell r="B707" t="str">
            <v>Penyusunan kebijakan tentang penyusunan tata ruang</v>
          </cell>
        </row>
        <row r="708">
          <cell r="A708" t="str">
            <v>1.05.15.02</v>
          </cell>
          <cell r="B708" t="str">
            <v>Penetapan kebijakan tentang RDTRK, RTRK, dan RTBL</v>
          </cell>
        </row>
        <row r="709">
          <cell r="A709" t="str">
            <v>1.05.15.03</v>
          </cell>
          <cell r="B709" t="str">
            <v>Sosialisasi peraturan perundang-undangan tentang rencana tata ruang</v>
          </cell>
        </row>
        <row r="710">
          <cell r="A710" t="str">
            <v>1.05.15.04</v>
          </cell>
          <cell r="B710" t="str">
            <v>Penyusunan rencana tata ruang wilayah</v>
          </cell>
        </row>
        <row r="711">
          <cell r="A711" t="str">
            <v>1.05.15.05</v>
          </cell>
          <cell r="B711" t="str">
            <v>Penyusunan rencana detail tata ruang kawasan</v>
          </cell>
        </row>
        <row r="712">
          <cell r="A712" t="str">
            <v>1.05.15.06</v>
          </cell>
          <cell r="B712" t="str">
            <v>Penyusunan rencana teknis ruang kawasan</v>
          </cell>
        </row>
        <row r="713">
          <cell r="A713" t="str">
            <v>1.05.15.07</v>
          </cell>
          <cell r="B713" t="str">
            <v>Penyusunan rencana tata bangunan dan lingkungan</v>
          </cell>
        </row>
        <row r="714">
          <cell r="A714" t="str">
            <v>1.05.15.08</v>
          </cell>
          <cell r="B714" t="str">
            <v>Penyusunan rancangan peraturan daerah tentang RTRW</v>
          </cell>
        </row>
        <row r="715">
          <cell r="A715" t="str">
            <v>1.05.15.09</v>
          </cell>
          <cell r="B715" t="str">
            <v>Fasilitasi peningkatan peran serta masyarakat dalam perencanaan tata ruang</v>
          </cell>
        </row>
        <row r="716">
          <cell r="A716" t="str">
            <v>1.05.15.10</v>
          </cell>
          <cell r="B716" t="str">
            <v>Rapat koordinasi tentang rencana tata ruang</v>
          </cell>
        </row>
        <row r="717">
          <cell r="A717" t="str">
            <v>1.05.15.11</v>
          </cell>
          <cell r="B717" t="str">
            <v>Revisi rencana tata ruang</v>
          </cell>
        </row>
        <row r="718">
          <cell r="A718" t="str">
            <v>1.05.15.12</v>
          </cell>
          <cell r="B718" t="str">
            <v>Pelatihan aparat dalam perencanaan tata ruang</v>
          </cell>
        </row>
        <row r="719">
          <cell r="A719" t="str">
            <v>1.05.15.13</v>
          </cell>
          <cell r="B719" t="str">
            <v>Survey dan pemetaan</v>
          </cell>
        </row>
        <row r="720">
          <cell r="A720" t="str">
            <v>1.05.15.14</v>
          </cell>
          <cell r="B720" t="str">
            <v>Koordinasi dan fasilitasi penyusunan rencana tata ruang lintas kabupaten/kota</v>
          </cell>
        </row>
        <row r="721">
          <cell r="A721" t="str">
            <v>1.05.15.15</v>
          </cell>
          <cell r="B721" t="str">
            <v>Monitoring, evaluasi dan pelaporan rencana tata ruang</v>
          </cell>
        </row>
        <row r="722">
          <cell r="A722" t="str">
            <v>1.05.16.01</v>
          </cell>
          <cell r="B722" t="str">
            <v>Penyusunan kebijakan perizinan pemanfaatan ruang</v>
          </cell>
        </row>
        <row r="723">
          <cell r="A723" t="str">
            <v>1.05.16.02</v>
          </cell>
          <cell r="B723" t="str">
            <v>Penyusunan norma, standar,  dan kriteria pemanfaatan ruang</v>
          </cell>
        </row>
        <row r="724">
          <cell r="A724" t="str">
            <v>1.05.16.03</v>
          </cell>
          <cell r="B724" t="str">
            <v>Penyusunan kebijakan pengendalian pemanfaatan ruang</v>
          </cell>
        </row>
        <row r="725">
          <cell r="A725" t="str">
            <v>1.05.16.04</v>
          </cell>
          <cell r="B725" t="str">
            <v>Fasilitasi peningkatan peran serta masyarakat dalam pemanfaatan ruang</v>
          </cell>
        </row>
        <row r="726">
          <cell r="A726" t="str">
            <v>1.05.16.05</v>
          </cell>
          <cell r="B726" t="str">
            <v>Survey dan pemetaan</v>
          </cell>
        </row>
        <row r="727">
          <cell r="A727" t="str">
            <v>1.05.16.06</v>
          </cell>
          <cell r="B727" t="str">
            <v>Pelatihan aparat dalam pemanfaatan ruang</v>
          </cell>
        </row>
        <row r="728">
          <cell r="A728" t="str">
            <v>1.05.16.07</v>
          </cell>
          <cell r="B728" t="str">
            <v>Sosialisasi kebijakan, norma, standar, prosedur dan manual pemanfaatan ruang</v>
          </cell>
        </row>
        <row r="729">
          <cell r="A729" t="str">
            <v>1.05.16.08</v>
          </cell>
          <cell r="B729" t="str">
            <v>Koordinasi dan fasilitasi penyusunan pemanfaatan ruang lintas kabupaten/kota</v>
          </cell>
        </row>
        <row r="730">
          <cell r="A730" t="str">
            <v>1.05.16.09</v>
          </cell>
          <cell r="B730" t="str">
            <v>Monitoring, evaluasi dan pelaporan pemanfaatan tata ruang</v>
          </cell>
        </row>
        <row r="731">
          <cell r="A731" t="str">
            <v>1.05.17.01</v>
          </cell>
          <cell r="B731" t="str">
            <v>Penyusunan kebijakan pengendalian pemanfaatan ruang</v>
          </cell>
        </row>
        <row r="732">
          <cell r="A732" t="str">
            <v>1.05.17.02</v>
          </cell>
          <cell r="B732" t="str">
            <v>Penyusunan prosedur dan manual pengendalian pemanfaatan ruang</v>
          </cell>
        </row>
        <row r="733">
          <cell r="A733" t="str">
            <v>1.05.17.03</v>
          </cell>
          <cell r="B733" t="str">
            <v>Fasilitasi peningkatan peran serta masyarakat dalam pengendalian pemanfaatan ruang</v>
          </cell>
        </row>
        <row r="734">
          <cell r="A734" t="str">
            <v>1.05.17.04</v>
          </cell>
          <cell r="B734" t="str">
            <v>Pelatihan aparat dalam pengendalian pemanfaatan ruang</v>
          </cell>
        </row>
        <row r="735">
          <cell r="A735" t="str">
            <v>1.05.17.05</v>
          </cell>
          <cell r="B735" t="str">
            <v>Pengawasan pemanfaatan ruang</v>
          </cell>
        </row>
        <row r="736">
          <cell r="A736" t="str">
            <v>1.05.17.06</v>
          </cell>
          <cell r="B736" t="str">
            <v>Koordinasi dan fasilitasi pengendalian pemanfaatan ruang lintas kabupaten/kota</v>
          </cell>
        </row>
        <row r="737">
          <cell r="A737" t="str">
            <v>1.05.17.07</v>
          </cell>
          <cell r="B737" t="str">
            <v>Sosialisasi kebijakan pengendalian pemanfaatan ruang</v>
          </cell>
        </row>
        <row r="738">
          <cell r="A738" t="str">
            <v>1.05.17.08</v>
          </cell>
          <cell r="B738" t="str">
            <v>Monitoring, evaluasi dan pelaporan</v>
          </cell>
        </row>
        <row r="739">
          <cell r="A739" t="str">
            <v>1.06.15.01</v>
          </cell>
          <cell r="B739" t="str">
            <v>Pengumpulan, updating dan analisis data informasi capaian target kinerja program dan kegiatan</v>
          </cell>
        </row>
        <row r="740">
          <cell r="A740" t="str">
            <v>1.06.15.02</v>
          </cell>
          <cell r="B740" t="str">
            <v xml:space="preserve">Penyusunan dan pengumpulan data informasi kebutuhan penyusunan dokumen perencanaan </v>
          </cell>
        </row>
        <row r="741">
          <cell r="A741" t="str">
            <v>1.06.15.03</v>
          </cell>
          <cell r="B741" t="str">
            <v>Penyusunan dan analisis data informasi perencanaan pembangunan kawasan rawan bencana</v>
          </cell>
        </row>
        <row r="742">
          <cell r="A742" t="str">
            <v>1.06.15.04</v>
          </cell>
          <cell r="B742" t="str">
            <v>Penyusunan dan analisis data informasi perencanaan pembangunan ekonomi</v>
          </cell>
        </row>
        <row r="743">
          <cell r="A743" t="str">
            <v>1.06.15.05</v>
          </cell>
          <cell r="B743" t="str">
            <v>Penyusunan  profile daerah</v>
          </cell>
        </row>
        <row r="744">
          <cell r="A744" t="str">
            <v>1.06.16.01</v>
          </cell>
          <cell r="B744" t="str">
            <v>Koordinasi kerjasama wilayah perbatasan</v>
          </cell>
        </row>
        <row r="745">
          <cell r="A745" t="str">
            <v>1.06.16.02</v>
          </cell>
          <cell r="B745" t="str">
            <v>Koordinasi kerjasama pembangunan antar daerah</v>
          </cell>
        </row>
        <row r="746">
          <cell r="A746" t="str">
            <v>1.06.16.03</v>
          </cell>
          <cell r="B746" t="str">
            <v>Fasilitasi kerjasama dengan dunia usah/lembaga</v>
          </cell>
        </row>
        <row r="747">
          <cell r="A747" t="str">
            <v>1.06.16.04</v>
          </cell>
          <cell r="B747" t="str">
            <v>Koordinasi dalam pemecahan masalah-masalah daerah</v>
          </cell>
        </row>
        <row r="748">
          <cell r="A748" t="str">
            <v>1.06.16.05</v>
          </cell>
          <cell r="B748" t="str">
            <v>Monitoring, evaluasi dan pelaporan</v>
          </cell>
        </row>
        <row r="749">
          <cell r="A749" t="str">
            <v>1.06.17.01</v>
          </cell>
          <cell r="B749" t="str">
            <v>Koordinasi penyelesaian masalah perbatasan antar daerah</v>
          </cell>
        </row>
        <row r="750">
          <cell r="A750" t="str">
            <v>1.06.17.02</v>
          </cell>
          <cell r="B750" t="str">
            <v>Sosialisai kebijakan pemerintah dalam penyelesaian  perbatasan antar negara</v>
          </cell>
        </row>
        <row r="751">
          <cell r="A751" t="str">
            <v>1.06.17.03</v>
          </cell>
          <cell r="B751" t="str">
            <v>Koordinasi penetapan rencana tata ruang perbatasan</v>
          </cell>
        </row>
        <row r="752">
          <cell r="A752" t="str">
            <v>1.06.17.04</v>
          </cell>
          <cell r="B752" t="str">
            <v>Penyusunan perencanaan pengembangan perbatasan</v>
          </cell>
        </row>
        <row r="753">
          <cell r="A753" t="str">
            <v>1.06.17.05</v>
          </cell>
          <cell r="B753" t="str">
            <v>Monitoring, evaluasi dan pelaporan</v>
          </cell>
        </row>
        <row r="754">
          <cell r="A754" t="str">
            <v>1.06.18.01</v>
          </cell>
          <cell r="B754" t="str">
            <v>Sosialisasi kebijakan pemerintah dalam Pengembangan Wilayah Strategis dan cepat tumbuh</v>
          </cell>
        </row>
        <row r="755">
          <cell r="A755" t="str">
            <v>1.06.18.02</v>
          </cell>
          <cell r="B755" t="str">
            <v>Koordinasi penetapan rencana Pengembangan Wilayah Strategis dan cepat tumbuh</v>
          </cell>
        </row>
        <row r="756">
          <cell r="A756" t="str">
            <v>1.06.18.03</v>
          </cell>
          <cell r="B756" t="str">
            <v>Penyusunan perencanaan Pengembangan Wilayah Strategis dan cepat tumbuh</v>
          </cell>
        </row>
        <row r="757">
          <cell r="A757" t="str">
            <v>1.06.18.04</v>
          </cell>
          <cell r="B757" t="str">
            <v>Monitoring, evaluasi dan pelaporan</v>
          </cell>
        </row>
        <row r="758">
          <cell r="A758" t="str">
            <v>1.06.19.01</v>
          </cell>
          <cell r="B758" t="str">
            <v>Koordinasi penyelesaian permasalahan penanganan sampah perkotaan</v>
          </cell>
        </row>
        <row r="759">
          <cell r="A759" t="str">
            <v>1.06.19.02</v>
          </cell>
          <cell r="B759" t="str">
            <v>Koordinasi penyelesaian permasalahan transportasi perkotaan</v>
          </cell>
        </row>
        <row r="760">
          <cell r="A760" t="str">
            <v>1.06.19.03</v>
          </cell>
          <cell r="B760" t="str">
            <v>Koordinasi penanggulangan dan penyelesaian bencana alam/sosial</v>
          </cell>
        </row>
        <row r="761">
          <cell r="A761" t="str">
            <v>1.06.19.04</v>
          </cell>
          <cell r="B761" t="str">
            <v>Koordinasi perencanaan penanganan pusat-pusat pertumbuhan ekonomi</v>
          </cell>
        </row>
        <row r="762">
          <cell r="A762" t="str">
            <v>1.06.19.05</v>
          </cell>
          <cell r="B762" t="str">
            <v>Koordinasi perencanaan penanganan pusat-pusat industri</v>
          </cell>
        </row>
        <row r="763">
          <cell r="A763" t="str">
            <v>1.06.19.06</v>
          </cell>
          <cell r="B763" t="str">
            <v>Koordinasi perencanaan penanganan pusat-pusat pendidikan</v>
          </cell>
        </row>
        <row r="764">
          <cell r="A764" t="str">
            <v>1.06.19.07</v>
          </cell>
          <cell r="B764" t="str">
            <v>Koordinasi perencanaan penanganan perumahan</v>
          </cell>
        </row>
        <row r="765">
          <cell r="A765" t="str">
            <v>1.06.19.08</v>
          </cell>
          <cell r="B765" t="str">
            <v>Koordinasi perencanaan penanganan perpakiran</v>
          </cell>
        </row>
        <row r="766">
          <cell r="A766" t="str">
            <v>1.06.19.09</v>
          </cell>
          <cell r="B766" t="str">
            <v>Koordinasi perencanaan air minum, drainase dan sanitasi perkotaan</v>
          </cell>
        </row>
        <row r="767">
          <cell r="A767" t="str">
            <v>1.06.19.10</v>
          </cell>
          <cell r="B767" t="str">
            <v xml:space="preserve">Koordinasi penanggulangan limbah rumah tangga dan industri perkotaan </v>
          </cell>
        </row>
        <row r="768">
          <cell r="A768" t="str">
            <v>1.06.19.11</v>
          </cell>
          <cell r="B768" t="str">
            <v>Monitoring, evaluasi dan pelaporan</v>
          </cell>
        </row>
        <row r="769">
          <cell r="A769" t="str">
            <v>1.06.20.01</v>
          </cell>
          <cell r="B769" t="str">
            <v>peningkatan kemampuan teknis aparat perencana</v>
          </cell>
        </row>
        <row r="770">
          <cell r="A770" t="str">
            <v>1.06.20.02</v>
          </cell>
          <cell r="B770" t="str">
            <v>Sosialisasi kebijakan perencanaan pembangunan daerah</v>
          </cell>
        </row>
        <row r="771">
          <cell r="A771" t="str">
            <v>1.06.20.03</v>
          </cell>
          <cell r="B771" t="str">
            <v>Bimbingan teknis tentang perencanaan pembangunan daerah</v>
          </cell>
        </row>
        <row r="772">
          <cell r="A772" t="str">
            <v>1.06.21.01</v>
          </cell>
          <cell r="B772" t="str">
            <v>Pengembangan partisipasi masyarakat dalam perumusan program dan kebijakan layanan publik</v>
          </cell>
        </row>
        <row r="773">
          <cell r="A773" t="str">
            <v>1.06.21.02</v>
          </cell>
          <cell r="B773" t="str">
            <v>Penyusunan rancangan RPJPD</v>
          </cell>
        </row>
        <row r="774">
          <cell r="A774" t="str">
            <v>1.06.21.03</v>
          </cell>
          <cell r="B774" t="str">
            <v>Penyelenggaraan musrenbang RPJPD</v>
          </cell>
        </row>
        <row r="775">
          <cell r="A775" t="str">
            <v>1.06.21.04</v>
          </cell>
          <cell r="B775" t="str">
            <v>Penetapan RPJPD</v>
          </cell>
        </row>
        <row r="776">
          <cell r="A776" t="str">
            <v>1.06.21.05</v>
          </cell>
          <cell r="B776" t="str">
            <v>Penyusunan rancangan RPJMD</v>
          </cell>
        </row>
        <row r="777">
          <cell r="A777" t="str">
            <v>1.06.21.06</v>
          </cell>
          <cell r="B777" t="str">
            <v>Penyelenggaraan musrenbang RPJMD</v>
          </cell>
        </row>
        <row r="778">
          <cell r="A778" t="str">
            <v>1.06.21.07</v>
          </cell>
          <cell r="B778" t="str">
            <v>Penetapan RPJMD</v>
          </cell>
        </row>
        <row r="779">
          <cell r="A779" t="str">
            <v>1.06.21.08</v>
          </cell>
          <cell r="B779" t="str">
            <v>Penyusunan rancangan RKPD</v>
          </cell>
        </row>
        <row r="780">
          <cell r="A780" t="str">
            <v>1.06.21.09</v>
          </cell>
          <cell r="B780" t="str">
            <v>Penyelenggaraan musrenbang RKPD</v>
          </cell>
        </row>
        <row r="781">
          <cell r="A781" t="str">
            <v>1.06.21.10</v>
          </cell>
          <cell r="B781" t="str">
            <v>Penetapan RKPD</v>
          </cell>
        </row>
        <row r="782">
          <cell r="A782" t="str">
            <v>1.06.21.11</v>
          </cell>
          <cell r="B782" t="str">
            <v>Kordinasi penyusunan laporan kinerja pemerintah daerah</v>
          </cell>
        </row>
        <row r="783">
          <cell r="A783" t="str">
            <v>1.06.21.12</v>
          </cell>
          <cell r="B783" t="str">
            <v>Kordinasi penyusunan Laporan Keterangan Pertanggung Jawaban (LKPJ)</v>
          </cell>
        </row>
        <row r="784">
          <cell r="A784" t="str">
            <v>1.06.21.13</v>
          </cell>
          <cell r="B784" t="str">
            <v>Monitoring, evaluasi dan pelaporan pelaksanaan rencana pembangunan daerah</v>
          </cell>
        </row>
        <row r="785">
          <cell r="A785" t="str">
            <v>1.06.22.01</v>
          </cell>
          <cell r="B785" t="str">
            <v>Penyusunan masterplan pembangunan ekonomi daerah</v>
          </cell>
        </row>
        <row r="786">
          <cell r="A786" t="str">
            <v>1.06.22.02</v>
          </cell>
          <cell r="B786" t="str">
            <v>Penyusunan indikator ekonomi daerah</v>
          </cell>
        </row>
        <row r="787">
          <cell r="A787" t="str">
            <v>1.06.22.03</v>
          </cell>
          <cell r="B787" t="str">
            <v>Penyusunan perencanaan pengembangan ekonomi masyarakat</v>
          </cell>
        </row>
        <row r="788">
          <cell r="A788" t="str">
            <v>1.06.22.04</v>
          </cell>
          <cell r="B788" t="str">
            <v>Koordinasi perencanaan pembangunan bidang ekonomi</v>
          </cell>
        </row>
        <row r="789">
          <cell r="A789" t="str">
            <v>1.06.22.05</v>
          </cell>
          <cell r="B789" t="str">
            <v>Penyusunan tabel input output daerah</v>
          </cell>
        </row>
        <row r="790">
          <cell r="A790" t="str">
            <v>1.06.22.06</v>
          </cell>
          <cell r="B790" t="str">
            <v>Penyusunan masterplan penanggulangan kemiskinan</v>
          </cell>
        </row>
        <row r="791">
          <cell r="A791" t="str">
            <v>1.06.22.07</v>
          </cell>
          <cell r="B791" t="str">
            <v>Penyusunan indikator dan pemetaan daerah rawan pangan</v>
          </cell>
        </row>
        <row r="792">
          <cell r="A792" t="str">
            <v>1.06.22.08</v>
          </cell>
          <cell r="B792" t="str">
            <v>Monitoring, evaluasi dan pelaporan</v>
          </cell>
        </row>
        <row r="793">
          <cell r="A793" t="str">
            <v>1.06.22.11</v>
          </cell>
          <cell r="B793" t="str">
            <v>Kajian Potensi PAD Kota Serang</v>
          </cell>
        </row>
        <row r="794">
          <cell r="A794" t="str">
            <v>1.06.23.01</v>
          </cell>
          <cell r="B794" t="str">
            <v xml:space="preserve">Koordinasi penyusunan masterplan pendidikan </v>
          </cell>
        </row>
        <row r="795">
          <cell r="A795" t="str">
            <v>1.06.23.02</v>
          </cell>
          <cell r="B795" t="str">
            <v xml:space="preserve">Koordinasi penyusunan masterplan kesehatan </v>
          </cell>
        </row>
        <row r="796">
          <cell r="A796" t="str">
            <v>1.06.23.03</v>
          </cell>
          <cell r="B796" t="str">
            <v xml:space="preserve">Koordinasi perencanaan pembangunan bidang sosial dan budaya </v>
          </cell>
        </row>
        <row r="797">
          <cell r="A797" t="str">
            <v>1.06.23.04</v>
          </cell>
          <cell r="B797" t="str">
            <v>Monitoring, evaluasi dan pelaporan</v>
          </cell>
        </row>
        <row r="798">
          <cell r="A798" t="str">
            <v>1.06.23.07</v>
          </cell>
          <cell r="B798" t="str">
            <v>Penyusunan Indeks Pembangunan Manusia dan Inkesra</v>
          </cell>
        </row>
        <row r="799">
          <cell r="A799" t="str">
            <v>1.06.24.01</v>
          </cell>
          <cell r="B799" t="str">
            <v xml:space="preserve">Koordinasi penyusunan masterplan prasarana perhubungan daerah </v>
          </cell>
        </row>
        <row r="800">
          <cell r="A800" t="str">
            <v>1.06.24.02</v>
          </cell>
          <cell r="B800" t="str">
            <v xml:space="preserve">Koordinasi penyusunan masterplan pengendalian sumber daya alam dan lingkungan hidup </v>
          </cell>
        </row>
        <row r="801">
          <cell r="A801" t="str">
            <v>1.06.24.03</v>
          </cell>
          <cell r="B801" t="str">
            <v>Monitoring, evaluasi dan pelaporan</v>
          </cell>
        </row>
        <row r="802">
          <cell r="A802" t="str">
            <v>1.06.25.01</v>
          </cell>
          <cell r="B802" t="str">
            <v xml:space="preserve">Koordinasi penyusunan profile daerah rawan bencana </v>
          </cell>
        </row>
        <row r="803">
          <cell r="A803" t="str">
            <v>1.06.25.02</v>
          </cell>
          <cell r="B803" t="str">
            <v xml:space="preserve">Koordinasi pembangunan daerah rawan bencana </v>
          </cell>
        </row>
        <row r="804">
          <cell r="A804" t="str">
            <v>1.06.25.03</v>
          </cell>
          <cell r="B804" t="str">
            <v>Monitoring, evaluasi dan pelaporan</v>
          </cell>
        </row>
        <row r="805">
          <cell r="A805" t="str">
            <v>1.07.15.01</v>
          </cell>
          <cell r="B805" t="str">
            <v>Perencanaan pembangunan prasaranan dan fasilitas perhubungan</v>
          </cell>
        </row>
        <row r="806">
          <cell r="A806" t="str">
            <v>1.07.15.02</v>
          </cell>
          <cell r="B806" t="str">
            <v>Penyusunan norma, kebijakan, standar dan prosedur bidang perhubungan</v>
          </cell>
        </row>
        <row r="807">
          <cell r="A807" t="str">
            <v>1.07.15.03</v>
          </cell>
          <cell r="B807" t="str">
            <v>Koordinasi dalam pembangunan prasaranan dan fasilitas perhubungan</v>
          </cell>
        </row>
        <row r="808">
          <cell r="A808" t="str">
            <v>1.07.15.04</v>
          </cell>
          <cell r="B808" t="str">
            <v>Sosialisasi kebijakan di bidang perhubungan</v>
          </cell>
        </row>
        <row r="809">
          <cell r="A809" t="str">
            <v>1.07.15.05</v>
          </cell>
          <cell r="B809" t="str">
            <v>Pembangunan sarana dan prasarana jembatan timbang</v>
          </cell>
        </row>
        <row r="810">
          <cell r="A810" t="str">
            <v>1.07.15.06</v>
          </cell>
          <cell r="B810" t="str">
            <v>Peningkatan pengelolaan terminal angkutan sungai, danau dan penyebrangan</v>
          </cell>
        </row>
        <row r="811">
          <cell r="A811" t="str">
            <v>1.07.15.07</v>
          </cell>
          <cell r="B811" t="str">
            <v>Peningkatan pengelolaan terminal angkutan darat</v>
          </cell>
        </row>
        <row r="812">
          <cell r="A812" t="str">
            <v>1.07.15.08</v>
          </cell>
          <cell r="B812" t="str">
            <v>Monitoring, evaluasi dan pelaporan</v>
          </cell>
        </row>
        <row r="813">
          <cell r="A813" t="str">
            <v>1.07.16.01</v>
          </cell>
          <cell r="B813" t="str">
            <v>Rehabilitasi/pemeliharaan sarana alat pengujian kendaraan bermotor</v>
          </cell>
        </row>
        <row r="814">
          <cell r="A814" t="str">
            <v>1.07.16.02</v>
          </cell>
          <cell r="B814" t="str">
            <v>Rehabilitasi/pemeliharaan prasarana balai pengujian kendaraan bermotor</v>
          </cell>
        </row>
        <row r="815">
          <cell r="A815" t="str">
            <v>1.07.16.03</v>
          </cell>
          <cell r="B815" t="str">
            <v>Rehabilitasi/pemeliharaan sarana dan prasarana jembatan timbang</v>
          </cell>
        </row>
        <row r="816">
          <cell r="A816" t="str">
            <v>1.07.16.04</v>
          </cell>
          <cell r="B816" t="str">
            <v>Rehabilitasi/pemeliharaan terminal/pelabuhan</v>
          </cell>
        </row>
        <row r="817">
          <cell r="A817" t="str">
            <v>1.07.17.01</v>
          </cell>
          <cell r="B817" t="str">
            <v>Kegiatan penyuluhan bagi para sopir/juru mudi untuk peningkatan keselamtan penumpang</v>
          </cell>
        </row>
        <row r="818">
          <cell r="A818" t="str">
            <v>1.07.17.02</v>
          </cell>
          <cell r="B818" t="str">
            <v>Kegiatan peningkatan disiplin masyarakat menggunakan angkutan</v>
          </cell>
        </row>
        <row r="819">
          <cell r="A819" t="str">
            <v>1.07.17.03</v>
          </cell>
          <cell r="B819" t="str">
            <v>Kegiatan temu wicara pengelola angkutan umum guna meningkatkan keselamatan penumpang</v>
          </cell>
        </row>
        <row r="820">
          <cell r="A820" t="str">
            <v>1.07.17.04</v>
          </cell>
          <cell r="B820" t="str">
            <v>Kegiatan uji kelayakan saran transportasi guna keselamtan penumpang</v>
          </cell>
        </row>
        <row r="821">
          <cell r="A821" t="str">
            <v>1.07.17.05</v>
          </cell>
          <cell r="B821" t="str">
            <v>Kegiatan pengendalian disiplin pengoperasian angkutan umum di jalan raya</v>
          </cell>
        </row>
        <row r="822">
          <cell r="A822" t="str">
            <v>1.07.17.06</v>
          </cell>
          <cell r="B822" t="str">
            <v>Kegiatan penciptaan keamanan dan kenyamanan penumpang dilingkungan treminal</v>
          </cell>
        </row>
        <row r="823">
          <cell r="A823" t="str">
            <v>1.07.17.07</v>
          </cell>
          <cell r="B823" t="str">
            <v>Kegiatan pengawasan peralatan keamanan dalam keadaaan darurat dan perlengkapan pertolongan pertama</v>
          </cell>
        </row>
        <row r="824">
          <cell r="A824" t="str">
            <v>1.07.17.08</v>
          </cell>
          <cell r="B824" t="str">
            <v>Kegiatan penataan tempat-tempat pemberhentian angkutan umum</v>
          </cell>
        </row>
        <row r="825">
          <cell r="A825" t="str">
            <v>1.07.17.09</v>
          </cell>
          <cell r="B825" t="str">
            <v>Kegiatan penciptaan disiplin dan pemeliharaan kebersihan di lingkungan terminal</v>
          </cell>
        </row>
        <row r="826">
          <cell r="A826" t="str">
            <v>1.07.17.10</v>
          </cell>
          <cell r="B826" t="str">
            <v>Kegiatan penciptaan layanan cepat, tepat, murah dan mudah</v>
          </cell>
        </row>
        <row r="827">
          <cell r="A827" t="str">
            <v>1.07.17.11</v>
          </cell>
          <cell r="B827" t="str">
            <v>Pengumpulan dan analisis data base pelayanan jasa angkutan</v>
          </cell>
        </row>
        <row r="828">
          <cell r="A828" t="str">
            <v>1.07.17.12</v>
          </cell>
          <cell r="B828" t="str">
            <v>Pengembangan sarana dan prasarana pelayanan jasa nagkutan</v>
          </cell>
        </row>
        <row r="829">
          <cell r="A829" t="str">
            <v>1.07.17.13</v>
          </cell>
          <cell r="B829" t="str">
            <v>Fasilitasi perijinan di bidang perhubungan</v>
          </cell>
        </row>
        <row r="830">
          <cell r="A830" t="str">
            <v>1.07.17.14</v>
          </cell>
          <cell r="B830" t="str">
            <v>Sosialisasi/penyuluhan ketertiban lalu lintas dan angkutan</v>
          </cell>
        </row>
        <row r="831">
          <cell r="A831" t="str">
            <v>1.07.17.15</v>
          </cell>
          <cell r="B831" t="str">
            <v>Kegiatan pemilihan dan pemberian penghargaan sopir/juru mudik/awak kendaraaan angkutan umum teladan</v>
          </cell>
        </row>
        <row r="832">
          <cell r="A832" t="str">
            <v>1.07.17.16</v>
          </cell>
          <cell r="B832" t="str">
            <v>Koordinasi dalam peningkatan pelayanan angkutan</v>
          </cell>
        </row>
        <row r="833">
          <cell r="A833" t="str">
            <v>1.07.17.17</v>
          </cell>
          <cell r="B833" t="str">
            <v>Monitoring, evaluasi dan pelaporan</v>
          </cell>
        </row>
        <row r="834">
          <cell r="A834" t="str">
            <v>1.07.18.01</v>
          </cell>
          <cell r="B834" t="str">
            <v>Pembangunan gedung terminal</v>
          </cell>
        </row>
        <row r="835">
          <cell r="A835" t="str">
            <v>1.07.18.02</v>
          </cell>
          <cell r="B835" t="str">
            <v>Pembangunan halte bus, taxi gedung terminal</v>
          </cell>
        </row>
        <row r="836">
          <cell r="A836" t="str">
            <v>1.07.18.03</v>
          </cell>
          <cell r="B836" t="str">
            <v>Pembangunan jembatan penyebrangan gedung terminal</v>
          </cell>
        </row>
        <row r="837">
          <cell r="A837" t="str">
            <v>1.07.19.01</v>
          </cell>
          <cell r="B837" t="str">
            <v>Pengadaan rambu-rambu lalu lintas</v>
          </cell>
        </row>
        <row r="838">
          <cell r="A838" t="str">
            <v>1.07.19.02</v>
          </cell>
          <cell r="B838" t="str">
            <v>Pengadaan marka jalan</v>
          </cell>
        </row>
        <row r="839">
          <cell r="A839" t="str">
            <v>1.07.19.03</v>
          </cell>
          <cell r="B839" t="str">
            <v>Pengadaan pagar pengaman jalan</v>
          </cell>
        </row>
        <row r="840">
          <cell r="A840" t="str">
            <v>1.07.20.01</v>
          </cell>
          <cell r="B840" t="str">
            <v>Pembangunan balai pengujian kendaraan bermotor</v>
          </cell>
        </row>
        <row r="841">
          <cell r="A841" t="str">
            <v>1.07.20.02</v>
          </cell>
          <cell r="B841" t="str">
            <v>Pengadaan alat pengujian kendaraan bermotor</v>
          </cell>
        </row>
        <row r="842">
          <cell r="A842" t="str">
            <v>1.07.20.03</v>
          </cell>
          <cell r="B842" t="str">
            <v>Pelaksanaan uji petik kendaraan bermotor</v>
          </cell>
        </row>
        <row r="843">
          <cell r="A843" t="str">
            <v>1.07.22.01</v>
          </cell>
          <cell r="B843" t="str">
            <v>pembinaan dan penertiban petugas parkir</v>
          </cell>
        </row>
        <row r="844">
          <cell r="A844" t="str">
            <v>1.07.26.03</v>
          </cell>
          <cell r="B844" t="str">
            <v>pendataan dan monitoring alat komunikasi</v>
          </cell>
        </row>
        <row r="845">
          <cell r="A845" t="str">
            <v>1.08.15.01</v>
          </cell>
          <cell r="B845" t="str">
            <v>Penyusunan kebijakan manajemen pengelolaan sampah</v>
          </cell>
        </row>
        <row r="846">
          <cell r="A846" t="str">
            <v>1.08.15.02</v>
          </cell>
          <cell r="B846" t="str">
            <v>Penyediaan prasarana dan sarana pengelolaan persampahan</v>
          </cell>
        </row>
        <row r="847">
          <cell r="A847" t="str">
            <v>1.08.15.03</v>
          </cell>
          <cell r="B847" t="str">
            <v>Penyusunan kebijakan kerjasama pengelolaan persampahan</v>
          </cell>
        </row>
        <row r="848">
          <cell r="A848" t="str">
            <v>1.08.15.04</v>
          </cell>
          <cell r="B848" t="str">
            <v>Peningkatan operasi dan pemeliharaan prasarana dan sarana persampahan</v>
          </cell>
        </row>
        <row r="849">
          <cell r="A849" t="str">
            <v>1.08.15.05</v>
          </cell>
          <cell r="B849" t="str">
            <v>Pengembangan teknoligi pengolahan persampahan</v>
          </cell>
        </row>
        <row r="850">
          <cell r="A850" t="str">
            <v>1.08.15.06</v>
          </cell>
          <cell r="B850" t="str">
            <v>Bimbingan teknis persampahan</v>
          </cell>
        </row>
        <row r="851">
          <cell r="A851" t="str">
            <v>1.08.15.07</v>
          </cell>
          <cell r="B851" t="str">
            <v>Peningkatan kemampuan aparat pengelolaan persampahan</v>
          </cell>
        </row>
        <row r="852">
          <cell r="A852" t="str">
            <v>1.08.15.08</v>
          </cell>
          <cell r="B852" t="str">
            <v>Kerjasama pengelolaan persampahan</v>
          </cell>
        </row>
        <row r="853">
          <cell r="A853" t="str">
            <v>1.08.15.09</v>
          </cell>
          <cell r="B853" t="str">
            <v>Kerjasama pengelolaan sampah antar daerah</v>
          </cell>
        </row>
        <row r="854">
          <cell r="A854" t="str">
            <v>1.08.15.10</v>
          </cell>
          <cell r="B854" t="str">
            <v>Sosialisasi kebijakan pengelolaan persampahan</v>
          </cell>
        </row>
        <row r="855">
          <cell r="A855" t="str">
            <v>1.08.15.11</v>
          </cell>
          <cell r="B855" t="str">
            <v>Peningkatan peran serta masyarakat dalam pengelolaan persampahan</v>
          </cell>
        </row>
        <row r="856">
          <cell r="A856" t="str">
            <v>1.08.15.12</v>
          </cell>
          <cell r="B856" t="str">
            <v>Monitoring, evaluasi dan pelaporan</v>
          </cell>
        </row>
        <row r="857">
          <cell r="A857" t="str">
            <v>1.08.16.01</v>
          </cell>
          <cell r="B857" t="str">
            <v>Koordinasi Penilaian Kota Sehat/Adipura</v>
          </cell>
        </row>
        <row r="858">
          <cell r="A858" t="str">
            <v>1.08.16.02</v>
          </cell>
          <cell r="B858" t="str">
            <v>Koordinasi penilaian langit biru</v>
          </cell>
        </row>
        <row r="859">
          <cell r="A859" t="str">
            <v>1.08.16.03</v>
          </cell>
          <cell r="B859" t="str">
            <v>Pemantauan Kualitas Lingkungan</v>
          </cell>
        </row>
        <row r="860">
          <cell r="A860" t="str">
            <v>1.08.16.04</v>
          </cell>
          <cell r="B860" t="str">
            <v>Pengawasan pelaksanaan kebijakan bidang lingkungan hidup</v>
          </cell>
        </row>
        <row r="861">
          <cell r="A861" t="str">
            <v>1.08.16.05</v>
          </cell>
          <cell r="B861" t="str">
            <v>Koordinasi penertiban kegiatan Pertambangan Tanpa Izin (PETI)</v>
          </cell>
        </row>
        <row r="862">
          <cell r="A862" t="str">
            <v>1.08.16.06</v>
          </cell>
          <cell r="B862" t="str">
            <v>Pengelolaan B3 dan Limbah B3</v>
          </cell>
        </row>
        <row r="863">
          <cell r="A863" t="str">
            <v>1.08.16.07</v>
          </cell>
          <cell r="B863" t="str">
            <v>Pengkajian dampak lingkungan</v>
          </cell>
        </row>
        <row r="864">
          <cell r="A864" t="str">
            <v>1.08.16.08</v>
          </cell>
          <cell r="B864" t="str">
            <v>Peningkatan pengelolaan lingkungan pertambangan</v>
          </cell>
        </row>
        <row r="865">
          <cell r="A865" t="str">
            <v>1.08.16.09</v>
          </cell>
          <cell r="B865" t="str">
            <v>Peningkatan peringkat kinerja perusahaan (proper)</v>
          </cell>
        </row>
        <row r="866">
          <cell r="A866" t="str">
            <v>1.08.16.10</v>
          </cell>
          <cell r="B866" t="str">
            <v>Koordinasi pengelolaan Prokasih/Superkasih</v>
          </cell>
        </row>
        <row r="867">
          <cell r="A867" t="str">
            <v>1.08.16.11</v>
          </cell>
          <cell r="B867" t="str">
            <v>Pengembangan produksi ramah lingkungan</v>
          </cell>
        </row>
        <row r="868">
          <cell r="A868" t="str">
            <v>1.08.16.12</v>
          </cell>
          <cell r="B868" t="str">
            <v>Penyusunan kebijakan pengendalian pencemaran dan perusakan lingkungan hidup</v>
          </cell>
        </row>
        <row r="869">
          <cell r="A869" t="str">
            <v>1.08.16.13</v>
          </cell>
          <cell r="B869" t="str">
            <v>Koordinasi penyusunan AMDAL</v>
          </cell>
        </row>
        <row r="870">
          <cell r="A870" t="str">
            <v>1.08.16.14</v>
          </cell>
          <cell r="B870" t="str">
            <v>Peningkatan peran serta masyarakat dalam pengendalian lingkungan hidup</v>
          </cell>
        </row>
        <row r="871">
          <cell r="A871" t="str">
            <v>1.08.16.15</v>
          </cell>
          <cell r="B871" t="str">
            <v>Pengkajian pengembangan sistem insentif dan disinsentif</v>
          </cell>
        </row>
        <row r="872">
          <cell r="A872" t="str">
            <v>1.08.16.16</v>
          </cell>
          <cell r="B872" t="str">
            <v>Monitoring, evaluasi dan pelaporan</v>
          </cell>
        </row>
        <row r="873">
          <cell r="A873" t="str">
            <v>1.08.17.01</v>
          </cell>
          <cell r="B873" t="str">
            <v>Konservasi Sumber Daya Air dan Pengendalian Kerusakan Sumber-Sumber Air</v>
          </cell>
        </row>
        <row r="874">
          <cell r="A874" t="str">
            <v>1.08.17.02</v>
          </cell>
          <cell r="B874" t="str">
            <v>Pantai dan Laut Lestari</v>
          </cell>
        </row>
        <row r="875">
          <cell r="A875" t="str">
            <v>1.08.17.03</v>
          </cell>
          <cell r="B875" t="str">
            <v>Pengembangan dan Pemantapan Kawasan Konservasi Laut, Suaka Perikanan, dan Keanekaragaman Hayati Laut</v>
          </cell>
        </row>
        <row r="876">
          <cell r="A876" t="str">
            <v>1.08.17.04</v>
          </cell>
          <cell r="B876" t="str">
            <v>Pengembangan Ekowisata dan Jasa Lingkungan</v>
          </cell>
        </row>
        <row r="877">
          <cell r="A877" t="str">
            <v>1.08.17.05</v>
          </cell>
          <cell r="B877" t="str">
            <v>Pengendalian Dampak Perubahan Iklim</v>
          </cell>
        </row>
        <row r="878">
          <cell r="A878" t="str">
            <v>1.08.17.06</v>
          </cell>
          <cell r="B878" t="str">
            <v>Pengendalian Kerusakan Hutan dan Lahan</v>
          </cell>
        </row>
        <row r="879">
          <cell r="A879" t="str">
            <v>1.08.17.07</v>
          </cell>
          <cell r="B879" t="str">
            <v>Peningkatan Konservasi Daerah Tangkapan Air dan Sumber-sumber Air</v>
          </cell>
        </row>
        <row r="880">
          <cell r="A880" t="str">
            <v>1.08.17.08</v>
          </cell>
          <cell r="B880" t="str">
            <v>Pengendalian dan Pengawasan pemanfaatan SDA</v>
          </cell>
        </row>
        <row r="881">
          <cell r="A881" t="str">
            <v>1.08.17.09</v>
          </cell>
          <cell r="B881" t="str">
            <v>Koordinasi pengelolaan konservasi SDA</v>
          </cell>
        </row>
        <row r="882">
          <cell r="A882" t="str">
            <v>1.08.17.10</v>
          </cell>
          <cell r="B882" t="str">
            <v>Pengelolaan keanekaragaman hayati dan ekosistem</v>
          </cell>
        </row>
        <row r="883">
          <cell r="A883" t="str">
            <v>1.08.17.11</v>
          </cell>
          <cell r="B883" t="str">
            <v>Pengembangan dan Pengelolaan Kawasan World Heritage Laut</v>
          </cell>
        </row>
        <row r="884">
          <cell r="A884" t="str">
            <v>1.08.17.12</v>
          </cell>
          <cell r="B884" t="str">
            <v>Pengembangan Kerjasama Pengelolaan Kawasan Konservasi Laut Regional</v>
          </cell>
        </row>
        <row r="885">
          <cell r="A885" t="str">
            <v>1.08.17.13</v>
          </cell>
          <cell r="B885" t="str">
            <v>Koordinasi Pengendalian Kebakaran Hutan</v>
          </cell>
        </row>
        <row r="886">
          <cell r="A886" t="str">
            <v>1.08.17.14</v>
          </cell>
          <cell r="B886" t="str">
            <v>Peningkatan peran serta masyarakat dalam perlindungan dan konservasi SDA</v>
          </cell>
        </row>
        <row r="887">
          <cell r="A887" t="str">
            <v>1.08.17.15</v>
          </cell>
          <cell r="B887" t="str">
            <v>Koordinasi peningkatan pengelolaan kawasan konservasi</v>
          </cell>
        </row>
        <row r="888">
          <cell r="A888" t="str">
            <v>1.08.17.16</v>
          </cell>
          <cell r="B888" t="str">
            <v>Monitoring, evaluasi dan pelaporan</v>
          </cell>
        </row>
        <row r="889">
          <cell r="A889" t="str">
            <v>1.08.18.01</v>
          </cell>
          <cell r="B889" t="str">
            <v>Pengelolaan dan rehabilitasi terumbu karang, mangrove, padang lamun, estuaria dan teluk</v>
          </cell>
        </row>
        <row r="890">
          <cell r="A890" t="str">
            <v>1.08.18.02</v>
          </cell>
          <cell r="B890" t="str">
            <v>Perencanaan dan penyusunan program pembangunan pengendalian sumber daya alam dan lingkungan hidup</v>
          </cell>
        </row>
        <row r="891">
          <cell r="A891" t="str">
            <v>1.08.18.03</v>
          </cell>
          <cell r="B891" t="str">
            <v>Rehabilitasi hutan dan lahan</v>
          </cell>
        </row>
        <row r="892">
          <cell r="A892" t="str">
            <v>1.08.18.04</v>
          </cell>
          <cell r="B892" t="str">
            <v>Pengembangan kelembagaan rehabilitasi hutan dan lahan</v>
          </cell>
        </row>
        <row r="893">
          <cell r="A893" t="str">
            <v>1.08.18.05</v>
          </cell>
          <cell r="B893" t="str">
            <v>Penyusunan pedoman standar dan prosedur rehabilitasi terumbu karang, mangrove, dan padang lamun</v>
          </cell>
        </row>
        <row r="894">
          <cell r="A894" t="str">
            <v>1.08.18.06</v>
          </cell>
          <cell r="B894" t="str">
            <v>Sosialisasi pedoman standar dan prosedur rehabilitasi terumbu karang, mangrove, dan padang lamun</v>
          </cell>
        </row>
        <row r="895">
          <cell r="A895" t="str">
            <v>1.08.18.07</v>
          </cell>
          <cell r="B895" t="str">
            <v>Peningkatan peran serta masyarakat dalam rehabilitasi dan pemulihan cadangan SDA</v>
          </cell>
        </row>
        <row r="896">
          <cell r="A896" t="str">
            <v>1.08.18.08</v>
          </cell>
          <cell r="B896" t="str">
            <v>Monitoring, evaluasi dan pelaporan</v>
          </cell>
        </row>
        <row r="897">
          <cell r="A897" t="str">
            <v>1.08.19.01</v>
          </cell>
          <cell r="B897" t="str">
            <v>Peningkatan edukasi dan komunikasi masyarakat di bidang lingkungan</v>
          </cell>
        </row>
        <row r="898">
          <cell r="A898" t="str">
            <v>1.08.19.02</v>
          </cell>
          <cell r="B898" t="str">
            <v>Pengembangan data dan informasi lingkungan</v>
          </cell>
        </row>
        <row r="899">
          <cell r="A899" t="str">
            <v>1.08.19.03</v>
          </cell>
          <cell r="B899" t="str">
            <v>Penyusunan data sumberdaya alam dan neraca sumber daya hutan (NSDH) nasional dan daerah</v>
          </cell>
        </row>
        <row r="900">
          <cell r="A900" t="str">
            <v>1.08.19.04</v>
          </cell>
          <cell r="B900" t="str">
            <v>Penguatan jejaring informasi lingkungan pusat dan daerah</v>
          </cell>
        </row>
        <row r="901">
          <cell r="A901" t="str">
            <v>1.08.19.05</v>
          </cell>
          <cell r="B901" t="str">
            <v>Monitoring, evaluasi dan pelaporan</v>
          </cell>
        </row>
        <row r="902">
          <cell r="A902" t="str">
            <v>1.08.20.01</v>
          </cell>
          <cell r="B902" t="str">
            <v>Pengujian emisi kendaraan bermotor</v>
          </cell>
        </row>
        <row r="903">
          <cell r="A903" t="str">
            <v>1.08.20.02</v>
          </cell>
          <cell r="B903" t="str">
            <v>Pengujian emisi udara akibat aktivitas industri</v>
          </cell>
        </row>
        <row r="904">
          <cell r="A904" t="str">
            <v>1.08.20.03</v>
          </cell>
          <cell r="B904" t="str">
            <v>Pengujian kadar polusi limbah padat dan limbah cair</v>
          </cell>
        </row>
        <row r="905">
          <cell r="A905" t="str">
            <v>1.08.20.04</v>
          </cell>
          <cell r="B905" t="str">
            <v>Pembangunan tempat pembuangan benda padat/cair yang menimbulkan polusi</v>
          </cell>
        </row>
        <row r="906">
          <cell r="A906" t="str">
            <v>1.08.20.05</v>
          </cell>
          <cell r="B906" t="str">
            <v>Penyuluhan dan pengendalian polusi dan pencemaran</v>
          </cell>
        </row>
        <row r="907">
          <cell r="A907" t="str">
            <v>1.08.20.06</v>
          </cell>
          <cell r="B907" t="str">
            <v>Monitoring, evaluasi dan pelaporan</v>
          </cell>
        </row>
        <row r="908">
          <cell r="A908" t="str">
            <v>1.08.21.01</v>
          </cell>
          <cell r="B908" t="str">
            <v>Pengembangan ekowisata dan jasa lingkungan di kawasan konservasi</v>
          </cell>
        </row>
        <row r="909">
          <cell r="A909" t="str">
            <v>1.08.21.02</v>
          </cell>
          <cell r="B909" t="str">
            <v>Pengembangan konservasi laut dan hutan wisata</v>
          </cell>
        </row>
        <row r="910">
          <cell r="A910" t="str">
            <v>1.08.21.03</v>
          </cell>
          <cell r="B910" t="str">
            <v>Monitoring, evaluasi dan pelaporan</v>
          </cell>
        </row>
        <row r="911">
          <cell r="A911" t="str">
            <v>1.08.22.01</v>
          </cell>
          <cell r="B911" t="str">
            <v>Pengadaan alat pemadam kebakaran hutan</v>
          </cell>
        </row>
        <row r="912">
          <cell r="A912" t="str">
            <v>1.08.22.02</v>
          </cell>
          <cell r="B912" t="str">
            <v>Pemetaan kawasan rawan kebakaran hutan</v>
          </cell>
        </row>
        <row r="913">
          <cell r="A913" t="str">
            <v>1.08.22.03</v>
          </cell>
          <cell r="B913" t="str">
            <v>Koordinasi pengendalian kebakaran hutan</v>
          </cell>
        </row>
        <row r="914">
          <cell r="A914" t="str">
            <v>1.08.22.04</v>
          </cell>
          <cell r="B914" t="str">
            <v>Penyusunan norma, standar, prosedur dan manual pengendalian kebakaran hutan</v>
          </cell>
        </row>
        <row r="915">
          <cell r="A915" t="str">
            <v>1.08.22.05</v>
          </cell>
          <cell r="B915" t="str">
            <v>Sosialisasi kebijakan pencegahan kebakaran hutan</v>
          </cell>
        </row>
        <row r="916">
          <cell r="A916" t="str">
            <v>1.08.22.06</v>
          </cell>
          <cell r="B916" t="str">
            <v>Monitoring, evaluasi dan pelaporan</v>
          </cell>
        </row>
        <row r="917">
          <cell r="A917" t="str">
            <v>1.08.23.01</v>
          </cell>
          <cell r="B917" t="str">
            <v>Pengelolaan dan rehabilitasi ekosistem pesisir dan laut</v>
          </cell>
        </row>
        <row r="918">
          <cell r="A918" t="str">
            <v>1.08.23.02</v>
          </cell>
          <cell r="B918" t="str">
            <v>Pengembangan sistem manajemen pengelolaan pesisir laut</v>
          </cell>
        </row>
        <row r="919">
          <cell r="A919" t="str">
            <v>1.08.24.01</v>
          </cell>
          <cell r="B919" t="str">
            <v>Penyusunan kebijakan, norma,standard prosedur dan manual pengelolaan RTH</v>
          </cell>
        </row>
        <row r="920">
          <cell r="A920" t="str">
            <v>1.08.24.02</v>
          </cell>
          <cell r="B920" t="str">
            <v>Sosialisasi kebijakan, norma, standard, prosedur dan manual pengelolaan RTH</v>
          </cell>
        </row>
        <row r="921">
          <cell r="A921" t="str">
            <v>1.08.24.03</v>
          </cell>
          <cell r="B921" t="str">
            <v>Penyusunan dan analisis data/informasi pengelolaan RTH</v>
          </cell>
        </row>
        <row r="922">
          <cell r="A922" t="str">
            <v>1.08.24.04</v>
          </cell>
          <cell r="B922" t="str">
            <v>Penyusunan program pengembahan RTH</v>
          </cell>
        </row>
        <row r="923">
          <cell r="A923" t="str">
            <v>1.08.24.05</v>
          </cell>
          <cell r="B923" t="str">
            <v>Penataan RTH</v>
          </cell>
        </row>
        <row r="924">
          <cell r="A924" t="str">
            <v>1.08.24.06</v>
          </cell>
          <cell r="B924" t="str">
            <v>Pemeliharaan RTH</v>
          </cell>
        </row>
        <row r="925">
          <cell r="A925" t="str">
            <v>1.08.24.07</v>
          </cell>
          <cell r="B925" t="str">
            <v>Pengembangan taman rekreasi</v>
          </cell>
        </row>
        <row r="926">
          <cell r="A926" t="str">
            <v>1.08.24.08</v>
          </cell>
          <cell r="B926" t="str">
            <v>Pengawasan dan pengendalian RTH</v>
          </cell>
        </row>
        <row r="927">
          <cell r="A927" t="str">
            <v>1.08.24.09</v>
          </cell>
          <cell r="B927" t="str">
            <v>Peningkatan peran serta masyarakat dalam pengelolaan RTH</v>
          </cell>
        </row>
        <row r="928">
          <cell r="A928" t="str">
            <v>1.08.24.10</v>
          </cell>
          <cell r="B928" t="str">
            <v>Monitoring dan evaluasi</v>
          </cell>
        </row>
        <row r="929">
          <cell r="A929" t="str">
            <v>1.08.24.11</v>
          </cell>
          <cell r="B929" t="str">
            <v>Pemeliharaan PJU</v>
          </cell>
        </row>
        <row r="930">
          <cell r="A930" t="str">
            <v>1.09.15.01</v>
          </cell>
          <cell r="B930" t="str">
            <v>Penyusunan sistem pendaftaran tanah</v>
          </cell>
        </row>
        <row r="931">
          <cell r="A931" t="str">
            <v>1.09.15.02</v>
          </cell>
          <cell r="B931" t="str">
            <v>Sosialisasi sistem pendaftaran tanah</v>
          </cell>
        </row>
        <row r="932">
          <cell r="A932" t="str">
            <v>1.09.16.01</v>
          </cell>
          <cell r="B932" t="str">
            <v>Penataan penguasaan, pemilikan , penggunaan dan pemanfaatan tanah</v>
          </cell>
        </row>
        <row r="933">
          <cell r="A933" t="str">
            <v>1.09.16.02</v>
          </cell>
          <cell r="B933" t="str">
            <v>Penyuluhan hukum pertanahan</v>
          </cell>
        </row>
        <row r="934">
          <cell r="A934" t="str">
            <v>1.09.17.01</v>
          </cell>
          <cell r="B934" t="str">
            <v>Fasilitasi penyelesaian konflik-konflik pertanahan</v>
          </cell>
        </row>
        <row r="935">
          <cell r="A935" t="str">
            <v>1.09.18.01</v>
          </cell>
          <cell r="B935" t="str">
            <v>Penyusunan sistem informasi pertanahan yang handal</v>
          </cell>
        </row>
        <row r="936">
          <cell r="A936" t="str">
            <v>1.10.15.01</v>
          </cell>
          <cell r="B936" t="str">
            <v>Pembangunan dan Pengoperasian SIAK secara terpadu</v>
          </cell>
        </row>
        <row r="937">
          <cell r="A937" t="str">
            <v>1.10.15.02</v>
          </cell>
          <cell r="B937" t="str">
            <v>Pelatihan tenaga pengelola SIAK</v>
          </cell>
        </row>
        <row r="938">
          <cell r="A938" t="str">
            <v>1.10.15.03</v>
          </cell>
          <cell r="B938" t="str">
            <v>Implementasi Sistem Administrasi Kependudukan (membangun, updating, dan pemeliharaan)</v>
          </cell>
        </row>
        <row r="939">
          <cell r="A939" t="str">
            <v>1.10.15.04</v>
          </cell>
          <cell r="B939" t="str">
            <v>Pembentukan dan Penataan Sistem Koneksi (Inter-Phase Tahap Awal) NIK</v>
          </cell>
        </row>
        <row r="940">
          <cell r="A940" t="str">
            <v>1.10.15.05</v>
          </cell>
          <cell r="B940" t="str">
            <v>Koordinasi pelaksanaan kebijakan Kependudukan</v>
          </cell>
        </row>
        <row r="941">
          <cell r="A941" t="str">
            <v>1.10.15.06</v>
          </cell>
          <cell r="B941" t="str">
            <v>Pengolahan dalam penyusunan laporan informasi kependudukan</v>
          </cell>
        </row>
        <row r="942">
          <cell r="A942" t="str">
            <v>1.10.15.07</v>
          </cell>
          <cell r="B942" t="str">
            <v>Penyediaan informasi yang dapat diakses masyarakat</v>
          </cell>
        </row>
        <row r="943">
          <cell r="A943" t="str">
            <v>1.10.15.08</v>
          </cell>
          <cell r="B943" t="str">
            <v>Peningkatan pelayanan publik dalam bidang kependudukan</v>
          </cell>
        </row>
        <row r="944">
          <cell r="A944" t="str">
            <v>1.10.15.09</v>
          </cell>
          <cell r="B944" t="str">
            <v>Pengembangan data base kependudukan</v>
          </cell>
        </row>
        <row r="945">
          <cell r="A945" t="str">
            <v>1.10.15.10</v>
          </cell>
          <cell r="B945" t="str">
            <v>Penyusunan kebijakan kependudukan</v>
          </cell>
        </row>
        <row r="946">
          <cell r="A946" t="str">
            <v>1.10.15.11</v>
          </cell>
          <cell r="B946" t="str">
            <v>Peningkatan kapasitas aparat kependudukan dan catatan sipil</v>
          </cell>
        </row>
        <row r="947">
          <cell r="A947" t="str">
            <v>1.10.15.12</v>
          </cell>
          <cell r="B947" t="str">
            <v>Sosialisasi kebijakan kependudukan</v>
          </cell>
        </row>
        <row r="948">
          <cell r="A948" t="str">
            <v>1.10.15.13</v>
          </cell>
          <cell r="B948" t="str">
            <v>Peningkatan kapasitas kelembagaan kependudukan</v>
          </cell>
        </row>
        <row r="949">
          <cell r="A949" t="str">
            <v>1.10.15.14</v>
          </cell>
          <cell r="B949" t="str">
            <v>Monitoring, evaluasi dan pelaporan</v>
          </cell>
        </row>
        <row r="950">
          <cell r="A950" t="str">
            <v>1.11.15.01</v>
          </cell>
          <cell r="B950" t="str">
            <v>Perumusan kebijakan peningkatan kualitas hidup perempuan di bidang ilmu pengetahuan dan teknologi</v>
          </cell>
        </row>
        <row r="951">
          <cell r="A951" t="str">
            <v>1.11.15.02</v>
          </cell>
          <cell r="B951" t="str">
            <v>Perumusan kebijakan peningkatan peran dan posisi perempuan di bidang politik dan jabatan publik</v>
          </cell>
        </row>
        <row r="952">
          <cell r="A952" t="str">
            <v>1.11.15.03</v>
          </cell>
          <cell r="B952" t="str">
            <v>Pelaksanaan sosialisasi yang terkait dengan kesetaraan gender, pemberdayaan perempuan dan perlindungan anak</v>
          </cell>
        </row>
        <row r="953">
          <cell r="A953" t="str">
            <v>1.11.15.04</v>
          </cell>
          <cell r="B953" t="str">
            <v>Monitoring, evaluasi dan pelaporan</v>
          </cell>
        </row>
        <row r="954">
          <cell r="A954" t="str">
            <v>1.11.16.01</v>
          </cell>
          <cell r="B954" t="str">
            <v>Advokasi dan fasilitasi PUG bagi perempuan</v>
          </cell>
        </row>
        <row r="955">
          <cell r="A955" t="str">
            <v>1.11.16.02</v>
          </cell>
          <cell r="B955" t="str">
            <v>Fasilitasi pengembangan pusat pelayanan terpadu pemberdayaan perempuan (P2TP2)</v>
          </cell>
        </row>
        <row r="956">
          <cell r="A956" t="str">
            <v>1.11.16.03</v>
          </cell>
          <cell r="B956" t="str">
            <v>Pemetaan potensi organisasi dan lembaga masyarakat yang berperan dalam pemberdayaan perempuan dan anak</v>
          </cell>
        </row>
        <row r="957">
          <cell r="A957" t="str">
            <v>1.11.16.04</v>
          </cell>
          <cell r="B957" t="str">
            <v>Pengembangan materi dan pelaksanaan KIE tentang kesetaraan dan keadilan gender (KKG)</v>
          </cell>
        </row>
        <row r="958">
          <cell r="A958" t="str">
            <v>1.11.16.05</v>
          </cell>
          <cell r="B958" t="str">
            <v>Penguatan kelembagaan pengarusutamaan gender dan anak</v>
          </cell>
        </row>
        <row r="959">
          <cell r="A959" t="str">
            <v>1.11.16.06</v>
          </cell>
          <cell r="B959" t="str">
            <v>Peningkatan kapasitas dan jaringan kelembagaan pemberdayaan perempuan dan anak</v>
          </cell>
        </row>
        <row r="960">
          <cell r="A960" t="str">
            <v>1.11.16.07</v>
          </cell>
          <cell r="B960" t="str">
            <v>Evaluasi pelaksanaan PUG</v>
          </cell>
        </row>
        <row r="961">
          <cell r="A961" t="str">
            <v>1.11.16.08</v>
          </cell>
          <cell r="B961" t="str">
            <v>Pengembangan sistem informasi Gender dan Anak</v>
          </cell>
        </row>
        <row r="962">
          <cell r="A962" t="str">
            <v>1.11.16.09</v>
          </cell>
          <cell r="B962" t="str">
            <v>Monitoring, evaluasi dan pelaporan</v>
          </cell>
        </row>
        <row r="963">
          <cell r="A963" t="str">
            <v>1.11.17.01</v>
          </cell>
          <cell r="B963" t="str">
            <v>Pelaksanaan kebijakan perlindungan perempuan di daerah</v>
          </cell>
        </row>
        <row r="964">
          <cell r="A964" t="str">
            <v>1.11.17.02</v>
          </cell>
          <cell r="B964" t="str">
            <v>Pelatihan bagi pelatih (TOT) SDM pelayanan dan pendampingan korban KDRT</v>
          </cell>
        </row>
        <row r="965">
          <cell r="A965" t="str">
            <v>1.11.17.03</v>
          </cell>
          <cell r="B965" t="str">
            <v>Penyusunan sistem perlindungan bagi perempuan</v>
          </cell>
        </row>
        <row r="966">
          <cell r="A966" t="str">
            <v>1.11.17.04</v>
          </cell>
          <cell r="B966" t="str">
            <v>Sosialisasi dan advokasi kebijakan penghapusan buta aksara perempuan (PBAP)</v>
          </cell>
        </row>
        <row r="967">
          <cell r="A967" t="str">
            <v>1.11.17.05</v>
          </cell>
          <cell r="B967" t="str">
            <v>Sosialisasi dan advokasi kebijakan perlindungan tenaga kerja perempuan</v>
          </cell>
        </row>
        <row r="968">
          <cell r="A968" t="str">
            <v>1.11.17.06</v>
          </cell>
          <cell r="B968" t="str">
            <v>Sosialisasi sistem pencatatan dan pelaporan KDRT</v>
          </cell>
        </row>
        <row r="969">
          <cell r="A969" t="str">
            <v>1.11.17.07</v>
          </cell>
          <cell r="B969" t="str">
            <v>Penyusunan profil perlindungan perempuan lansia dan cacat</v>
          </cell>
        </row>
        <row r="970">
          <cell r="A970" t="str">
            <v>1.11.17.08</v>
          </cell>
          <cell r="B970" t="str">
            <v>Fasilitasi upaya perlindungan perempuan terhadap tindak kekerasan</v>
          </cell>
        </row>
        <row r="971">
          <cell r="A971" t="str">
            <v>1.11.17.09</v>
          </cell>
          <cell r="B971" t="str">
            <v>Monitoring, evaluasi dan pelaporan</v>
          </cell>
        </row>
        <row r="972">
          <cell r="A972" t="str">
            <v>1.11.18.01</v>
          </cell>
          <cell r="B972" t="str">
            <v>Kegiatan pembinaan organisasi perempuan</v>
          </cell>
        </row>
        <row r="973">
          <cell r="A973" t="str">
            <v>1.11.18.02</v>
          </cell>
          <cell r="B973" t="str">
            <v>Kegiatan pendidikan dan pelatihan peningkatan peran serta dan kesetaraan jender</v>
          </cell>
        </row>
        <row r="974">
          <cell r="A974" t="str">
            <v>1.11.18.03</v>
          </cell>
          <cell r="B974" t="str">
            <v>Kegiatan penyuluhan bagi ibu rumah tangga dalam membangun keluarga sejahtera</v>
          </cell>
        </row>
        <row r="975">
          <cell r="A975" t="str">
            <v>1.11.18.04</v>
          </cell>
          <cell r="B975" t="str">
            <v>Kegiatan bimbingan manajemen usaha bagi perempuan dalam mengelola usaha</v>
          </cell>
        </row>
        <row r="976">
          <cell r="A976" t="str">
            <v>1.11.18.05</v>
          </cell>
          <cell r="B976" t="str">
            <v>Kegiatan pameran hasil karya perempuan di bidang pembangunan</v>
          </cell>
        </row>
        <row r="977">
          <cell r="A977" t="str">
            <v>1.11.18.06</v>
          </cell>
          <cell r="B977" t="str">
            <v>Monitoring, evaluasi dan pelaporan</v>
          </cell>
        </row>
        <row r="978">
          <cell r="A978" t="str">
            <v>1.11.19.01</v>
          </cell>
          <cell r="B978" t="str">
            <v>Workshop peningkatan peran perempuan dalam pengambilan keputusan</v>
          </cell>
        </row>
        <row r="979">
          <cell r="A979" t="str">
            <v>1.11.19.02</v>
          </cell>
          <cell r="B979" t="str">
            <v>Pemberdayaan lembaga yang berbasis gender</v>
          </cell>
        </row>
        <row r="980">
          <cell r="A980" t="str">
            <v>1.12.15.01</v>
          </cell>
          <cell r="B980" t="str">
            <v>Penyediaan Pelayanan KB dan Alat Kontrasepsi bagi Keluarga Miskin</v>
          </cell>
        </row>
        <row r="981">
          <cell r="A981" t="str">
            <v>1.12.15.02</v>
          </cell>
          <cell r="B981" t="str">
            <v>Pelayanan KIE</v>
          </cell>
        </row>
        <row r="982">
          <cell r="A982" t="str">
            <v>1.12.15.03</v>
          </cell>
          <cell r="B982" t="str">
            <v>Peningkatan Perlindungan Hak Reproduksi Individu</v>
          </cell>
        </row>
        <row r="983">
          <cell r="A983" t="str">
            <v>1.12.15.04</v>
          </cell>
          <cell r="B983" t="str">
            <v>Promosi Pelayanan Khiba</v>
          </cell>
        </row>
        <row r="984">
          <cell r="A984" t="str">
            <v>1.12.15.05</v>
          </cell>
          <cell r="B984" t="str">
            <v>Pembinaan Keluarga Berencana</v>
          </cell>
        </row>
        <row r="985">
          <cell r="A985" t="str">
            <v>1.12.15.06</v>
          </cell>
          <cell r="B985" t="str">
            <v>Pengadaan sarana mobilitas tim KB keliling</v>
          </cell>
        </row>
        <row r="986">
          <cell r="A986" t="str">
            <v>1.12.16.01</v>
          </cell>
          <cell r="B986" t="str">
            <v>Advokasi dan KIE tentang Kesehatan Reproduksi Remaja (KRR)</v>
          </cell>
        </row>
        <row r="987">
          <cell r="A987" t="str">
            <v>1.12.16.02</v>
          </cell>
          <cell r="B987" t="str">
            <v>Memperkuat dukungan dan partisipasi masyarakat</v>
          </cell>
        </row>
        <row r="988">
          <cell r="A988" t="str">
            <v>1.12.17.01</v>
          </cell>
          <cell r="B988" t="str">
            <v>Pelayanan konseling KB</v>
          </cell>
        </row>
        <row r="989">
          <cell r="A989" t="str">
            <v>1.12.17.02</v>
          </cell>
          <cell r="B989" t="str">
            <v>Pelayanan pemasangan kontrasepsi KB</v>
          </cell>
        </row>
        <row r="990">
          <cell r="A990" t="str">
            <v>1.12.17.03</v>
          </cell>
          <cell r="B990" t="str">
            <v>Pengadaan alat kontrasepsi</v>
          </cell>
        </row>
        <row r="991">
          <cell r="A991" t="str">
            <v>1.12.17.04</v>
          </cell>
          <cell r="B991" t="str">
            <v>Pelayanan KB medis operasi</v>
          </cell>
        </row>
        <row r="992">
          <cell r="A992" t="str">
            <v>1.12.18.01</v>
          </cell>
          <cell r="B992" t="str">
            <v>Fasilitasi pembentukan kelompok masyarakat peduli KB</v>
          </cell>
        </row>
        <row r="993">
          <cell r="A993" t="str">
            <v>1.12.18.02</v>
          </cell>
          <cell r="B993" t="str">
            <v xml:space="preserve">Operasional kefiatan institusi Pos KB Desa </v>
          </cell>
        </row>
        <row r="994">
          <cell r="A994" t="str">
            <v>1.12.18.06</v>
          </cell>
          <cell r="B994" t="str">
            <v>Momentum TNI Manunggal KB- KES (TMKK)</v>
          </cell>
        </row>
        <row r="995">
          <cell r="A995" t="str">
            <v>1.12.18.07</v>
          </cell>
          <cell r="B995" t="str">
            <v>Momentum Kesatuan Gerak PKK KB-KES</v>
          </cell>
        </row>
        <row r="996">
          <cell r="A996" t="str">
            <v>1.12.18.08</v>
          </cell>
          <cell r="B996" t="str">
            <v>Momentum hari Keluarga Nasional</v>
          </cell>
        </row>
        <row r="997">
          <cell r="A997" t="str">
            <v>1.12.19.01</v>
          </cell>
          <cell r="B997" t="str">
            <v>Penyuluhan kesehatan ibu, bayi dan anak melalui kelompok kegiatan di masyarakat</v>
          </cell>
        </row>
        <row r="998">
          <cell r="A998" t="str">
            <v>1.12.20.01</v>
          </cell>
          <cell r="B998" t="str">
            <v>Pendirian pusat pelayanan informasi dan konseling KKR</v>
          </cell>
        </row>
        <row r="999">
          <cell r="A999" t="str">
            <v>1.12.20.02</v>
          </cell>
          <cell r="B999" t="str">
            <v>Fasilitasi forum pelayanan KKR bagi kelompok remaja dan kelompok sebaya diluar sekolah</v>
          </cell>
        </row>
        <row r="1000">
          <cell r="A1000" t="str">
            <v>1.12.21.01</v>
          </cell>
          <cell r="B1000" t="str">
            <v>Penyuluhan penanggulangan narkoba, PMS termasuk HIV/ AIDS</v>
          </cell>
        </row>
        <row r="1001">
          <cell r="A1001" t="str">
            <v>1.12.22.01</v>
          </cell>
          <cell r="B1001" t="str">
            <v>Pengumpulan bahan informasi tentang pengasuhan dan pembinaan tumbuh kembang anak</v>
          </cell>
        </row>
        <row r="1002">
          <cell r="A1002" t="str">
            <v>1.12.23.01</v>
          </cell>
          <cell r="B1002" t="str">
            <v>Pelatihan tenaga pendamping kelompok bina keluarga di kecamatan</v>
          </cell>
        </row>
        <row r="1003">
          <cell r="A1003" t="str">
            <v>1.12.24.01</v>
          </cell>
          <cell r="B1003" t="str">
            <v>Pengkajian pengembangan model operasional BKB-Posyandu-PADU</v>
          </cell>
        </row>
        <row r="1004">
          <cell r="A1004" t="str">
            <v>1.12.25.01</v>
          </cell>
          <cell r="B1004" t="str">
            <v>Persiapan pelaksanaan dan sosialisasi data mikro keluarga</v>
          </cell>
        </row>
        <row r="1005">
          <cell r="A1005" t="str">
            <v>1.13.15.01</v>
          </cell>
          <cell r="B1005" t="str">
            <v>Peningkatan Kemampuan (Capacity Building) petugas dan pendamping sosial pemberdayaan Fakir Miskin, KAT dan Penyandang Masalah Kesejahteraan Sosial (PMKS) Lainnya</v>
          </cell>
        </row>
        <row r="1006">
          <cell r="A1006" t="str">
            <v>1.13.15.02</v>
          </cell>
          <cell r="B1006" t="str">
            <v>Peningkatan Kemampuan (Capacity Building) petugas dan pendamping sosial pemberdayaan Fakir Miskin, KAT dan Penyandang Masalah Kesejahteraan Sosial (PMKS) Lainnya</v>
          </cell>
        </row>
        <row r="1007">
          <cell r="A1007" t="str">
            <v>1.13.15.03</v>
          </cell>
          <cell r="B1007" t="str">
            <v>Pelatihan keterampilan berusaha bagi keluarga miskin</v>
          </cell>
        </row>
        <row r="1008">
          <cell r="A1008" t="str">
            <v>1.13.15.04</v>
          </cell>
          <cell r="B1008" t="str">
            <v>Fasilitasi manajemen usaha bagi keluarga miskin</v>
          </cell>
        </row>
        <row r="1009">
          <cell r="A1009" t="str">
            <v>1.13.15.05</v>
          </cell>
          <cell r="B1009" t="str">
            <v>Pengadaan sarana dan prasarana pendukung usaha bagi keluarga miskin</v>
          </cell>
        </row>
        <row r="1010">
          <cell r="A1010" t="str">
            <v>1.13.15.06</v>
          </cell>
          <cell r="B1010" t="str">
            <v>Pelatihan keterampilan bagi penyandang masalah kesejahteraan sosial</v>
          </cell>
        </row>
        <row r="1011">
          <cell r="A1011" t="str">
            <v>1.13.16.01</v>
          </cell>
          <cell r="B1011" t="str">
            <v>Pengembangan Kebijakan tentang akses sarana dan prasarana publik bagi penyandang cacat dan lansia</v>
          </cell>
        </row>
        <row r="1012">
          <cell r="A1012" t="str">
            <v>1.13.16.02</v>
          </cell>
          <cell r="B1012" t="str">
            <v>Pelayanan dan perlindungan sosial, hukum bagi korban eksploitasi, perdagangan perempuan dan anak</v>
          </cell>
        </row>
        <row r="1013">
          <cell r="A1013" t="str">
            <v>1.13.16.03</v>
          </cell>
          <cell r="B1013" t="str">
            <v>Pelaksanaan KIE konseling dan kampanye sosial bagi Penyandang Masalah Kesejahteraan Sosial (PMKS)</v>
          </cell>
        </row>
        <row r="1014">
          <cell r="A1014" t="str">
            <v>1.13.16.04</v>
          </cell>
          <cell r="B1014" t="str">
            <v>Pelatihan keterampilan dan praktek belajar kerja bagi anak terlantar termasuk anak jalanan, anak cacat, anak nakal</v>
          </cell>
        </row>
        <row r="1015">
          <cell r="A1015" t="str">
            <v>1.13.16.05</v>
          </cell>
          <cell r="B1015" t="str">
            <v>Pelayanan psikososial bagi PMKS di trauma centre termasuk bagi korban bencana</v>
          </cell>
        </row>
        <row r="1016">
          <cell r="A1016" t="str">
            <v>1.13.16.06</v>
          </cell>
          <cell r="B1016" t="str">
            <v>Pembentukan pusat informasi penyandang cacat dan trauma center</v>
          </cell>
        </row>
        <row r="1017">
          <cell r="A1017" t="str">
            <v>1.13.16.07</v>
          </cell>
          <cell r="B1017" t="str">
            <v>Peningkatan kualitas pelayanan, sarana dan prasarana rehabilitasi kesejahteraan sosial bagi PMKS</v>
          </cell>
        </row>
        <row r="1018">
          <cell r="A1018" t="str">
            <v>1.13.16.08</v>
          </cell>
          <cell r="B1018" t="str">
            <v>Penyusunan kebijakan pelayanandan rehabilitasi sosial bagi penyandang masalah kesejahteraan sosial</v>
          </cell>
        </row>
        <row r="1019">
          <cell r="A1019" t="str">
            <v>1.13.16.09</v>
          </cell>
          <cell r="B1019" t="str">
            <v>Koordinasi perumusan kebijakan dan sikronisasi pelaksanaan upaya-upaya penanggulangan kemiskinan dan penurunan kesenjangan</v>
          </cell>
        </row>
        <row r="1020">
          <cell r="A1020" t="str">
            <v>1.13.16.10</v>
          </cell>
          <cell r="B1020" t="str">
            <v>penanganan masalah-masalah strategis yang menyangkut tanggap cepat darurat dan kejadian luar biasa</v>
          </cell>
        </row>
        <row r="1021">
          <cell r="A1021" t="str">
            <v>1.13.16.11</v>
          </cell>
          <cell r="B1021" t="str">
            <v>Monitoring, evaluasi dan pelaporan</v>
          </cell>
        </row>
        <row r="1022">
          <cell r="A1022" t="str">
            <v>1.13.17.01</v>
          </cell>
          <cell r="B1022" t="str">
            <v>Pembangunan sarana dan prasarana tempat penampungan anak terlantar</v>
          </cell>
        </row>
        <row r="1023">
          <cell r="A1023" t="str">
            <v>1.13.17.02</v>
          </cell>
          <cell r="B1023" t="str">
            <v>Pelatihan keterampilan dan praktek belajar kerja bagi anak terlantar</v>
          </cell>
        </row>
        <row r="1024">
          <cell r="A1024" t="str">
            <v>1.13.17.03</v>
          </cell>
          <cell r="B1024" t="str">
            <v>Penyusunan data dan analisis permasalahan anak terlantar</v>
          </cell>
        </row>
        <row r="1025">
          <cell r="A1025" t="str">
            <v>1.13.17.04</v>
          </cell>
          <cell r="B1025" t="str">
            <v>Pengembangan bakat dan keterampilan anak terlantar</v>
          </cell>
        </row>
        <row r="1026">
          <cell r="A1026" t="str">
            <v>1.13.17.05</v>
          </cell>
          <cell r="B1026" t="str">
            <v>Peningkatan keterampilan tenaga pembinaan anak terlantar</v>
          </cell>
        </row>
        <row r="1027">
          <cell r="A1027" t="str">
            <v>1.13.17.06</v>
          </cell>
          <cell r="B1027" t="str">
            <v>Monitoring, evaluasi dan pelaporan</v>
          </cell>
        </row>
        <row r="1028">
          <cell r="A1028" t="str">
            <v>1.13.18.01</v>
          </cell>
          <cell r="B1028" t="str">
            <v>Pendataan penyandang cacat  dan penyakit kejiwaan</v>
          </cell>
        </row>
        <row r="1029">
          <cell r="A1029" t="str">
            <v>1.13.18.02</v>
          </cell>
          <cell r="B1029" t="str">
            <v>Pembangunan sarana dan prasarana perawatan para penyandang cacat dan trauma</v>
          </cell>
        </row>
        <row r="1030">
          <cell r="A1030" t="str">
            <v>1.13.18.03</v>
          </cell>
          <cell r="B1030" t="str">
            <v>Pendidikan dan pelatihan bagi penyandang cacat dan eks trauma</v>
          </cell>
        </row>
        <row r="1031">
          <cell r="A1031" t="str">
            <v>1.13.18.04</v>
          </cell>
          <cell r="B1031" t="str">
            <v>Pendayagunaan para penyandang cacat dan eks trauma</v>
          </cell>
        </row>
        <row r="1032">
          <cell r="A1032" t="str">
            <v>1.13.18.05</v>
          </cell>
          <cell r="B1032" t="str">
            <v>Peningkatan keterampilan tenaga pelatihan dan pendidik</v>
          </cell>
        </row>
        <row r="1033">
          <cell r="A1033" t="str">
            <v>1.13.19.01</v>
          </cell>
          <cell r="B1033" t="str">
            <v>Pembangunan sarana dan prasarana panti asuhan/ jompo</v>
          </cell>
        </row>
        <row r="1034">
          <cell r="A1034" t="str">
            <v>1.13.19.02</v>
          </cell>
          <cell r="B1034" t="str">
            <v>Rehabilitasi sedang/ berat bangunan panti asuhan/ jompo</v>
          </cell>
        </row>
        <row r="1035">
          <cell r="A1035" t="str">
            <v>1.13.19.03</v>
          </cell>
          <cell r="B1035" t="str">
            <v>Operasi dan pemeliharaan sarana dan prasarana panti asuhan/ jompo</v>
          </cell>
        </row>
        <row r="1036">
          <cell r="A1036" t="str">
            <v>1.13.19.04</v>
          </cell>
          <cell r="B1036" t="str">
            <v>Pendidikan dan pelatihan bagi penghuni panti asuhan/ jompo</v>
          </cell>
        </row>
        <row r="1037">
          <cell r="A1037" t="str">
            <v>1.13.19.05</v>
          </cell>
          <cell r="B1037" t="str">
            <v>Peningkatan keterampilan tenaga pelatihan dan pendidik</v>
          </cell>
        </row>
        <row r="1038">
          <cell r="A1038" t="str">
            <v>1.13.19.06</v>
          </cell>
          <cell r="B1038" t="str">
            <v>Monitoring, evaluasi dan pelaporan</v>
          </cell>
        </row>
        <row r="1039">
          <cell r="A1039" t="str">
            <v>1.13.20.01</v>
          </cell>
          <cell r="B1039" t="str">
            <v>Pendidikan dan pelatihan keterampilan berusaha bagi eks penyandang penyakit sosial</v>
          </cell>
        </row>
        <row r="1040">
          <cell r="A1040" t="str">
            <v>1.13.20.02</v>
          </cell>
          <cell r="B1040" t="str">
            <v>Pembangunan pusat bimbingan/ konseling bagi eks penyandang penyakit sosial</v>
          </cell>
        </row>
        <row r="1041">
          <cell r="A1041" t="str">
            <v>1.13.20.03</v>
          </cell>
          <cell r="B1041" t="str">
            <v>Pemantauan kemajuan perubahan sikap mental eks penyandang penyakit sosial</v>
          </cell>
        </row>
        <row r="1042">
          <cell r="A1042" t="str">
            <v>1.13.20.04</v>
          </cell>
          <cell r="B1042" t="str">
            <v>Pemberdayaan eks penyandang penyakit sosial</v>
          </cell>
        </row>
        <row r="1043">
          <cell r="A1043" t="str">
            <v>1.13.20.05</v>
          </cell>
          <cell r="B1043" t="str">
            <v>Monitoring, evaluasi dan pelaporan</v>
          </cell>
        </row>
        <row r="1044">
          <cell r="A1044" t="str">
            <v>1.13.21.01</v>
          </cell>
          <cell r="B1044" t="str">
            <v>Peningkatan peran aktif masyarakat dan dunia usaha</v>
          </cell>
        </row>
        <row r="1045">
          <cell r="A1045" t="str">
            <v>1.13.21.02</v>
          </cell>
          <cell r="B1045" t="str">
            <v>Peningkatan jejaring kerjasama pelaku-pelaku usaha kesejahteraan sosial masyarakat</v>
          </cell>
        </row>
        <row r="1046">
          <cell r="A1046" t="str">
            <v>1.13.21.03</v>
          </cell>
          <cell r="B1046" t="str">
            <v>Peningkatan kualitas SDM kesejahteraan sosial masyarakat</v>
          </cell>
        </row>
        <row r="1047">
          <cell r="A1047" t="str">
            <v>1.13.21.04</v>
          </cell>
          <cell r="B1047" t="str">
            <v>Pengembangan model kelembagaan perlindungan sosial</v>
          </cell>
        </row>
        <row r="1048">
          <cell r="A1048" t="str">
            <v>1.14.15.01</v>
          </cell>
          <cell r="B1048" t="str">
            <v>Penyusunan data base tenaga kerja daerah</v>
          </cell>
        </row>
        <row r="1049">
          <cell r="A1049" t="str">
            <v>1.14.15.02</v>
          </cell>
          <cell r="B1049" t="str">
            <v>Pembangunan balai latihan kerja</v>
          </cell>
        </row>
        <row r="1050">
          <cell r="A1050" t="str">
            <v>1.14.15.03</v>
          </cell>
          <cell r="B1050" t="str">
            <v>Pengadaan peralatan pendidikan dan keterampilan bagi pencari kerja</v>
          </cell>
        </row>
        <row r="1051">
          <cell r="A1051" t="str">
            <v>1.14.15.04</v>
          </cell>
          <cell r="B1051" t="str">
            <v>Peningkatan profesionalisme tenaga kepelatihan dan instruktur BLK</v>
          </cell>
        </row>
        <row r="1052">
          <cell r="A1052" t="str">
            <v>1.14.15.05</v>
          </cell>
          <cell r="B1052" t="str">
            <v>Pengadaan bahan dan materi pendidikan dan keterampilan kerja</v>
          </cell>
        </row>
        <row r="1053">
          <cell r="A1053" t="str">
            <v>1.14.15.06</v>
          </cell>
          <cell r="B1053" t="str">
            <v>Pendidikan dan pelatihan keterampilan bagi pencari kerja</v>
          </cell>
        </row>
        <row r="1054">
          <cell r="A1054" t="str">
            <v>1.14.15.07</v>
          </cell>
          <cell r="B1054" t="str">
            <v>Pemeliharaan rutin/ berkala sarana dan prasarana BLK</v>
          </cell>
        </row>
        <row r="1055">
          <cell r="A1055" t="str">
            <v>1.14.15.08</v>
          </cell>
          <cell r="B1055" t="str">
            <v>Rehabilitasi sedang/ berat sarana dan prasarana BLK</v>
          </cell>
        </row>
        <row r="1056">
          <cell r="A1056" t="str">
            <v>1.14.15.09</v>
          </cell>
          <cell r="B1056" t="str">
            <v>Monitoring, evaluasi dan pelaporan</v>
          </cell>
        </row>
        <row r="1057">
          <cell r="A1057" t="str">
            <v>1.14.16.01</v>
          </cell>
          <cell r="B1057" t="str">
            <v>Penyusunan informasi bursa tenaga kerja</v>
          </cell>
        </row>
        <row r="1058">
          <cell r="A1058" t="str">
            <v>1.14.16.02</v>
          </cell>
          <cell r="B1058" t="str">
            <v>Penyebarluasan informasi bursa tenaga kerja</v>
          </cell>
        </row>
        <row r="1059">
          <cell r="A1059" t="str">
            <v>1.14.16.03</v>
          </cell>
          <cell r="B1059" t="str">
            <v>Kerjasama pendidikan dan pelatihan</v>
          </cell>
        </row>
        <row r="1060">
          <cell r="A1060" t="str">
            <v>1.14.16.04</v>
          </cell>
          <cell r="B1060" t="str">
            <v>Penyiapan tenaga kerja siap pakai</v>
          </cell>
        </row>
        <row r="1061">
          <cell r="A1061" t="str">
            <v>1.14.16.05</v>
          </cell>
          <cell r="B1061" t="str">
            <v>Pengembangan kelembagaan produktivitas dan pelatihan kewirausahaan</v>
          </cell>
        </row>
        <row r="1062">
          <cell r="A1062" t="str">
            <v>1.14.16.06</v>
          </cell>
          <cell r="B1062" t="str">
            <v>Pemberian fasilitasi dan mendorong sistem pendanaan pelatihan berbasis masyarakat</v>
          </cell>
        </row>
        <row r="1063">
          <cell r="A1063" t="str">
            <v>1.14.16.07</v>
          </cell>
          <cell r="B1063" t="str">
            <v>Monitoring, evaluasi dan pelaporan</v>
          </cell>
        </row>
        <row r="1064">
          <cell r="A1064" t="str">
            <v>1.14.17.01</v>
          </cell>
          <cell r="B1064" t="str">
            <v>Pengendalian dan pembinaan lembaga penyalur tenaga kerja</v>
          </cell>
        </row>
        <row r="1065">
          <cell r="A1065" t="str">
            <v>1.14.17.02</v>
          </cell>
          <cell r="B1065" t="str">
            <v>Fasilitasi penyelesaian prosedur penyelesaian perselisihan hubungan industrial</v>
          </cell>
        </row>
        <row r="1066">
          <cell r="A1066" t="str">
            <v>1.14.17.03</v>
          </cell>
          <cell r="B1066" t="str">
            <v>Fasilitasi penyelesaian prosedur pemberian perlindungan hukum dan jaminan sosial ketenagakerjaan</v>
          </cell>
        </row>
        <row r="1067">
          <cell r="A1067" t="str">
            <v>1.14.17.04</v>
          </cell>
          <cell r="B1067" t="str">
            <v>Sosialisasi berbagai peraturan pelaksanaan tentang ketenagakerjaan</v>
          </cell>
        </row>
        <row r="1068">
          <cell r="A1068" t="str">
            <v>1.14.17.05</v>
          </cell>
          <cell r="B1068" t="str">
            <v>Peningkatan pengawasan, perlindungandan penegakkan hukum tehadap keselamatan dan kesehatan kerja</v>
          </cell>
        </row>
        <row r="1069">
          <cell r="A1069" t="str">
            <v>1.14.17.06</v>
          </cell>
          <cell r="B1069" t="str">
            <v>penyusunan kebijakan standarisasi lembaga penyalur tenaga kerja</v>
          </cell>
        </row>
        <row r="1070">
          <cell r="A1070" t="str">
            <v>1.14.17.07</v>
          </cell>
          <cell r="B1070" t="str">
            <v>Pemantauan kinerja lembaga penyalur tenaga kerja</v>
          </cell>
        </row>
        <row r="1071">
          <cell r="A1071" t="str">
            <v>1.14.17.08</v>
          </cell>
          <cell r="B1071" t="str">
            <v>Monitoring, evaluasi dan pelaporan</v>
          </cell>
        </row>
        <row r="1072">
          <cell r="A1072" t="str">
            <v>1.15.15.01</v>
          </cell>
          <cell r="B1072" t="str">
            <v>Penyusunan kebijakan tentang Usaha Kecil Menengah</v>
          </cell>
        </row>
        <row r="1073">
          <cell r="A1073" t="str">
            <v>1.15.15.02</v>
          </cell>
          <cell r="B1073" t="str">
            <v>Sosialisasi kebijakan tentang Usaha Kecil Menengah</v>
          </cell>
        </row>
        <row r="1074">
          <cell r="A1074" t="str">
            <v>1.15.15.03</v>
          </cell>
          <cell r="B1074" t="str">
            <v>Fasilitasi kemudahan formalisasi badan Usaha Kecil Menengah</v>
          </cell>
        </row>
        <row r="1075">
          <cell r="A1075" t="str">
            <v>1.15.15.04</v>
          </cell>
          <cell r="B1075" t="str">
            <v>Pendirian unit penanganan pengaduan</v>
          </cell>
        </row>
        <row r="1076">
          <cell r="A1076" t="str">
            <v>1.15.15.05</v>
          </cell>
          <cell r="B1076" t="str">
            <v>Pengkajian dampak regulasi/ kebijakan nasional</v>
          </cell>
        </row>
        <row r="1077">
          <cell r="A1077" t="str">
            <v>1.15.15.06</v>
          </cell>
          <cell r="B1077" t="str">
            <v>Perencanaan, koordinasi dan pengembangan Usaha Kecil Menengah</v>
          </cell>
        </row>
        <row r="1078">
          <cell r="A1078" t="str">
            <v>1.15.15.07</v>
          </cell>
          <cell r="B1078" t="str">
            <v>Pengembangan jaringan infrastruktur Usaha Kecil Menengah</v>
          </cell>
        </row>
        <row r="1079">
          <cell r="A1079" t="str">
            <v>1.15.15.08</v>
          </cell>
          <cell r="B1079" t="str">
            <v>Fasilitasi pengembangan Usaha Kecil Menengah</v>
          </cell>
        </row>
        <row r="1080">
          <cell r="A1080" t="str">
            <v>1.15.15.09</v>
          </cell>
          <cell r="B1080" t="str">
            <v>Fasilitasi Permasalahan proses produksi Usaha Kecil Menengah</v>
          </cell>
        </row>
        <row r="1081">
          <cell r="A1081" t="str">
            <v>1.15.15.10</v>
          </cell>
          <cell r="B1081" t="str">
            <v>Pemberian Fasilitasi Pengamanan kawasan Usaha Kecil Menengah</v>
          </cell>
        </row>
        <row r="1082">
          <cell r="A1082" t="str">
            <v>1.15.15.11</v>
          </cell>
          <cell r="B1082" t="str">
            <v>Monitoring, evaluasi dan pelaporan</v>
          </cell>
        </row>
        <row r="1083">
          <cell r="A1083" t="str">
            <v>1.15.16.01</v>
          </cell>
          <cell r="B1083" t="str">
            <v>Fasilitasi pengembangan inkubator teknologi dan bisnis</v>
          </cell>
        </row>
        <row r="1084">
          <cell r="A1084" t="str">
            <v>1.15.16.02</v>
          </cell>
          <cell r="B1084" t="str">
            <v>Memfasilitasi peningkatan kemitraan investasi Usaha Kecil Menengah dengan perusahaan asing</v>
          </cell>
        </row>
        <row r="1085">
          <cell r="A1085" t="str">
            <v>1.15.16.03</v>
          </cell>
          <cell r="B1085" t="str">
            <v>Memfasilitasi peningkatan kemitraan usaha bagi Usaha Mikro Kecil Menengah</v>
          </cell>
        </row>
        <row r="1086">
          <cell r="A1086" t="str">
            <v>1.15.16.04</v>
          </cell>
          <cell r="B1086" t="str">
            <v>Peningkatan kerjasama di bidang HAKI</v>
          </cell>
        </row>
        <row r="1087">
          <cell r="A1087" t="str">
            <v>1.15.16.05</v>
          </cell>
          <cell r="B1087" t="str">
            <v>Fasilitasi Pengembangan sarana promosi hasil produksi</v>
          </cell>
        </row>
        <row r="1088">
          <cell r="A1088" t="str">
            <v>1.15.16.06</v>
          </cell>
          <cell r="B1088" t="str">
            <v>Penyelenggaraan pelatihan kewirausahaan</v>
          </cell>
        </row>
        <row r="1089">
          <cell r="A1089" t="str">
            <v>1.15.16.07</v>
          </cell>
          <cell r="B1089" t="str">
            <v>Pelatihan manajemen pengelolaan koperasi/ KUD</v>
          </cell>
        </row>
        <row r="1090">
          <cell r="A1090" t="str">
            <v>1.15.16.08</v>
          </cell>
          <cell r="B1090" t="str">
            <v>Sosialisasi HAKI kepada Usaha Mikro Kecil Menengah</v>
          </cell>
        </row>
        <row r="1091">
          <cell r="A1091" t="str">
            <v>1.15.16.09</v>
          </cell>
          <cell r="B1091" t="str">
            <v>Sosialisasi dan pelatihan pola pengelolaan limbah industri dalam menjaga kelestarian kawasan  Usaha Mikro Kecil Menengah</v>
          </cell>
        </row>
        <row r="1092">
          <cell r="A1092" t="str">
            <v>1.15.16.10</v>
          </cell>
          <cell r="B1092" t="str">
            <v>Monitoring, evaluasi dan pelaporan</v>
          </cell>
        </row>
        <row r="1093">
          <cell r="A1093" t="str">
            <v>1.15.17.01</v>
          </cell>
          <cell r="B1093" t="str">
            <v>Sosialisasi dukungan informasi penyediaan permodalan</v>
          </cell>
        </row>
        <row r="1094">
          <cell r="A1094" t="str">
            <v>1.15.17.02</v>
          </cell>
          <cell r="B1094" t="str">
            <v>Pengembangan klaster bisnis</v>
          </cell>
        </row>
        <row r="1095">
          <cell r="A1095" t="str">
            <v>1.15.17.03</v>
          </cell>
          <cell r="B1095" t="str">
            <v>Koordinasi pemanfaatan fasilitas pemerintah untuk Usaha Kecil Menengah dan Koperasi</v>
          </cell>
        </row>
        <row r="1096">
          <cell r="A1096" t="str">
            <v>1.15.17.04</v>
          </cell>
          <cell r="B1096" t="str">
            <v>Koordinasi penggunaan dana pemerintahan bagi Usaha Mikro Kecil Menengah</v>
          </cell>
        </row>
        <row r="1097">
          <cell r="A1097" t="str">
            <v>1.15.17.05</v>
          </cell>
          <cell r="B1097" t="str">
            <v>Pemantauan pengelolaan penggunaan dana pemerintah bagi Usaha Mikro Kecil Menengah</v>
          </cell>
        </row>
        <row r="1098">
          <cell r="A1098" t="str">
            <v>1.15.17.06</v>
          </cell>
          <cell r="B1098" t="str">
            <v>Pengembangan sarana pemasaran produk Usaha Mikro Kecil Menengah</v>
          </cell>
        </row>
        <row r="1099">
          <cell r="A1099" t="str">
            <v>1.15.17.07</v>
          </cell>
          <cell r="B1099" t="str">
            <v>Peningkatan jaringan kerjasama antar lembaga</v>
          </cell>
        </row>
        <row r="1100">
          <cell r="A1100" t="str">
            <v>1.15.17.08</v>
          </cell>
          <cell r="B1100" t="str">
            <v>Penyelenggaraan pembinaan industri rumah tangg, industri kecil dan industri menengah</v>
          </cell>
        </row>
        <row r="1101">
          <cell r="A1101" t="str">
            <v>1.15.17.09</v>
          </cell>
          <cell r="B1101" t="str">
            <v>Penyelenggaraan promosi produk Usaha Mikro Kecil Menengah</v>
          </cell>
        </row>
        <row r="1102">
          <cell r="A1102" t="str">
            <v>1.15.17.10</v>
          </cell>
          <cell r="B1102" t="str">
            <v>Pengembangan Kebijakan dan program peningkatan ekonomi lokal</v>
          </cell>
        </row>
        <row r="1103">
          <cell r="A1103" t="str">
            <v>1.15.17.11</v>
          </cell>
          <cell r="B1103" t="str">
            <v>Monitoring, evaluasi dan pelaporan</v>
          </cell>
        </row>
        <row r="1104">
          <cell r="A1104" t="str">
            <v>1.15.18.01</v>
          </cell>
          <cell r="B1104" t="str">
            <v>Koordinasi pelaksanaan kebijakan dan program pembangunan koperasi</v>
          </cell>
        </row>
        <row r="1105">
          <cell r="A1105" t="str">
            <v>1.15.18.02</v>
          </cell>
          <cell r="B1105" t="str">
            <v>Peningkatan sarana dan prasarana pendidikan dan pelatihan perkoperasian</v>
          </cell>
        </row>
        <row r="1106">
          <cell r="A1106" t="str">
            <v>1.15.18.03</v>
          </cell>
          <cell r="B1106" t="str">
            <v>Pembangunan sistem informasi perencanaan pengembangan Perkoperasian</v>
          </cell>
        </row>
        <row r="1107">
          <cell r="A1107" t="str">
            <v>1.15.18.04</v>
          </cell>
          <cell r="B1107" t="str">
            <v xml:space="preserve">Sosialisasi prinsip-prinsip pemahaman perkoperasian </v>
          </cell>
        </row>
        <row r="1108">
          <cell r="A1108" t="str">
            <v>1.15.18.05</v>
          </cell>
          <cell r="B1108" t="str">
            <v>Permbinaan, pengawasan dan penghargaan koperasi berprestasi</v>
          </cell>
        </row>
        <row r="1109">
          <cell r="A1109" t="str">
            <v>1.15.18.06</v>
          </cell>
          <cell r="B1109" t="str">
            <v>Peningkatan dan pengembangan jaringan kerjasama usaha koperasi</v>
          </cell>
        </row>
        <row r="1110">
          <cell r="A1110" t="str">
            <v>1.15.18.07</v>
          </cell>
          <cell r="B1110" t="str">
            <v>Penyebaran model-model pola pengembangan koperasi</v>
          </cell>
        </row>
        <row r="1111">
          <cell r="A1111" t="str">
            <v>1.15.18.08</v>
          </cell>
          <cell r="B1111" t="str">
            <v>Rintisan penerapan teknologi sederhana/ manajemen modern pada jenis-jenis usaha koperasi</v>
          </cell>
        </row>
        <row r="1112">
          <cell r="A1112" t="str">
            <v>1.15.18.09</v>
          </cell>
          <cell r="B1112" t="str">
            <v>Monitoring, evaluasi dan pelaporan</v>
          </cell>
        </row>
        <row r="1113">
          <cell r="A1113" t="str">
            <v>1.16.15.01</v>
          </cell>
          <cell r="B1113" t="str">
            <v>Peningkatan fasiliatasi terwujudnya kerjasama strategis antar usaha besar dan Usaha Kecil Menengah</v>
          </cell>
        </row>
        <row r="1114">
          <cell r="A1114" t="str">
            <v>1.16.15.02</v>
          </cell>
          <cell r="B1114" t="str">
            <v>Pengembangan potensi unggulan daerah</v>
          </cell>
        </row>
        <row r="1115">
          <cell r="A1115" t="str">
            <v>1.16.15.03</v>
          </cell>
          <cell r="B1115" t="str">
            <v>Fasilitasi dan koordinasi percepatan pembangunan kawasan produksi daerah tertinggal (P2KPDT)</v>
          </cell>
        </row>
        <row r="1116">
          <cell r="A1116" t="str">
            <v>1.16.15.04</v>
          </cell>
          <cell r="B1116" t="str">
            <v>Koordinasi antar lembaga dalam pengendalian pelaksanaan investasi PMDN/ PMA</v>
          </cell>
        </row>
        <row r="1117">
          <cell r="A1117" t="str">
            <v>1.16.15.05</v>
          </cell>
          <cell r="B1117" t="str">
            <v>Koordinasi perencanaan dan pengembangan penanaman modal</v>
          </cell>
        </row>
        <row r="1118">
          <cell r="A1118" t="str">
            <v>1.16.15.06</v>
          </cell>
          <cell r="B1118" t="str">
            <v xml:space="preserve">Peningkatan koordinasi dan kerjasama di bidang penanaman modal dengan instansi pemerintah dan dunia usaha </v>
          </cell>
        </row>
        <row r="1119">
          <cell r="A1119" t="str">
            <v>1.16.15.07</v>
          </cell>
          <cell r="B1119" t="str">
            <v>Pengawasan dan evaluasi kinerja dan aparatur Badan Penanaman Modal Daerah</v>
          </cell>
        </row>
        <row r="1120">
          <cell r="A1120" t="str">
            <v>1.16.15.08</v>
          </cell>
          <cell r="B1120" t="str">
            <v>Peningkatan kegiatan pemantauan, pembinaan dan pengawasan pelaksanaan penanaman modal</v>
          </cell>
        </row>
        <row r="1121">
          <cell r="A1121" t="str">
            <v>1.16.15.09</v>
          </cell>
          <cell r="B1121" t="str">
            <v>Peningkatan kualitas SDM guna pengingkatan pelayanan investasi</v>
          </cell>
        </row>
        <row r="1122">
          <cell r="A1122" t="str">
            <v>1.16.15.10</v>
          </cell>
          <cell r="B1122" t="str">
            <v>Penyelenggaraanpameran investasi</v>
          </cell>
        </row>
        <row r="1123">
          <cell r="A1123" t="str">
            <v>1.16.15.11</v>
          </cell>
          <cell r="B1123" t="str">
            <v>Monitoring, evaluasi dan pelaporan</v>
          </cell>
        </row>
        <row r="1124">
          <cell r="A1124" t="str">
            <v>1.16.15.12</v>
          </cell>
          <cell r="B1124" t="str">
            <v>Desiminasi infornmasi Perizinan</v>
          </cell>
        </row>
        <row r="1125">
          <cell r="A1125" t="str">
            <v>1.16.16.01</v>
          </cell>
          <cell r="B1125" t="str">
            <v>Penyusunan kebijakan investasi bagi pembangunan fasilitas infrastruktur</v>
          </cell>
        </row>
        <row r="1126">
          <cell r="A1126" t="str">
            <v>1.16.16.02</v>
          </cell>
          <cell r="B1126" t="str">
            <v>Memfasilitasi dan koordinasi kerjasama di bidang investasi</v>
          </cell>
        </row>
        <row r="1127">
          <cell r="A1127" t="str">
            <v>1.16.16.03</v>
          </cell>
          <cell r="B1127" t="str">
            <v>Penyusunan Cetak Biru (Master Plan) pengembangan penanaman modal</v>
          </cell>
        </row>
        <row r="1128">
          <cell r="A1128" t="str">
            <v>1.16.16.04</v>
          </cell>
          <cell r="B1128" t="str">
            <v>Pengembangan System Informasi Penanaman Modal</v>
          </cell>
        </row>
        <row r="1129">
          <cell r="A1129" t="str">
            <v>1.16.16.05</v>
          </cell>
          <cell r="B1129" t="str">
            <v>Penyusunan sistem informasi penanaman modal di daerah</v>
          </cell>
        </row>
        <row r="1130">
          <cell r="A1130" t="str">
            <v>1.16.16.06</v>
          </cell>
          <cell r="B1130" t="str">
            <v>Penyederhanaan prosedur perijinan dan peningkatan pelayanan penanaman modal</v>
          </cell>
        </row>
        <row r="1131">
          <cell r="A1131" t="str">
            <v>1.16.16.07</v>
          </cell>
          <cell r="B1131" t="str">
            <v>Kajian Kebijakan penanaman modal</v>
          </cell>
        </row>
        <row r="1132">
          <cell r="A1132" t="str">
            <v>1.16.16.08</v>
          </cell>
          <cell r="B1132" t="str">
            <v>Pemberian insentif investasi di wilayah tertinggal</v>
          </cell>
        </row>
        <row r="1133">
          <cell r="A1133" t="str">
            <v>1.16.16.09</v>
          </cell>
          <cell r="B1133" t="str">
            <v>Monitoring, evaluasi dan pelaporan</v>
          </cell>
        </row>
        <row r="1134">
          <cell r="A1134" t="str">
            <v>1.16.17.01</v>
          </cell>
          <cell r="B1134" t="str">
            <v>Kajian potensi sumberdaya yang terkait dengan investasi</v>
          </cell>
        </row>
        <row r="1135">
          <cell r="A1135" t="str">
            <v>1.16.17.02</v>
          </cell>
          <cell r="B1135" t="str">
            <v>Kajian Indeks Kepuasan Masyarakat (IKM)</v>
          </cell>
        </row>
        <row r="1136">
          <cell r="A1136" t="str">
            <v>1.17.15.01</v>
          </cell>
          <cell r="B1136" t="str">
            <v>Pelestarian dan aktualisasi adat budaya daerah</v>
          </cell>
        </row>
        <row r="1137">
          <cell r="A1137" t="str">
            <v>1.17.15.02</v>
          </cell>
          <cell r="B1137" t="str">
            <v>Penatagunaan naskah kuno nusantara</v>
          </cell>
        </row>
        <row r="1138">
          <cell r="A1138" t="str">
            <v>1.17.15.03</v>
          </cell>
          <cell r="B1138" t="str">
            <v>Penyusunan kebijakan tentang budaya lokal daerah</v>
          </cell>
        </row>
        <row r="1139">
          <cell r="A1139" t="str">
            <v>1.17.15.04</v>
          </cell>
          <cell r="B1139" t="str">
            <v>Pemanatauan dan evaluasi pelaksanaan program pengembangan nilai budaya</v>
          </cell>
        </row>
        <row r="1140">
          <cell r="A1140" t="str">
            <v>1.17.15.05</v>
          </cell>
          <cell r="B1140" t="str">
            <v>Pemberian dukungan, penghargaan dan kerjasama di bidang budaya</v>
          </cell>
        </row>
        <row r="1141">
          <cell r="A1141" t="str">
            <v>1.17.16.01</v>
          </cell>
          <cell r="B1141" t="str">
            <v>Fasilitasi partisipasi masyarakat dalam pengelolaan kekayaan budaya</v>
          </cell>
        </row>
        <row r="1142">
          <cell r="A1142" t="str">
            <v>1.17.16.02</v>
          </cell>
          <cell r="B1142" t="str">
            <v>Pelestarian fisik dan kandungan bahan pustaka termasuk naskah kuno</v>
          </cell>
        </row>
        <row r="1143">
          <cell r="A1143" t="str">
            <v>1.17.16.03</v>
          </cell>
          <cell r="B1143" t="str">
            <v>Penyusunan kebijakan pengelolaan kekayaan budaya lokal daerah</v>
          </cell>
        </row>
        <row r="1144">
          <cell r="A1144" t="str">
            <v>1.17.16.04</v>
          </cell>
          <cell r="B1144" t="str">
            <v>Sosialisasi pengelolaan kekayaan budaya lokal daerah</v>
          </cell>
        </row>
        <row r="1145">
          <cell r="A1145" t="str">
            <v>1.17.16.05</v>
          </cell>
          <cell r="B1145" t="str">
            <v>Pengelolaan dan pengembangan pelestarian peninggalan sejarah purbakala, museum dan peninggalan bawah air</v>
          </cell>
        </row>
        <row r="1146">
          <cell r="A1146" t="str">
            <v>1.17.16.06</v>
          </cell>
          <cell r="B1146" t="str">
            <v>Pengembangan kebudayaan dan pariwisata</v>
          </cell>
        </row>
        <row r="1147">
          <cell r="A1147" t="str">
            <v>1.17.16.07</v>
          </cell>
          <cell r="B1147" t="str">
            <v>Pengembangan nilai dan geografi sejarah</v>
          </cell>
        </row>
        <row r="1148">
          <cell r="A1148" t="str">
            <v>1.17.16.08</v>
          </cell>
          <cell r="B1148" t="str">
            <v>Perekaman dan digitalisasi bahan pustaka</v>
          </cell>
        </row>
        <row r="1149">
          <cell r="A1149" t="str">
            <v>1.17.16.09</v>
          </cell>
          <cell r="B1149" t="str">
            <v>Perumusan kebijakan sejarah dan purbakala</v>
          </cell>
        </row>
        <row r="1150">
          <cell r="A1150" t="str">
            <v>1.17.16.10</v>
          </cell>
          <cell r="B1150" t="str">
            <v>Pengawasan, monitoring, evaluasi dan pelaporan pelaksanaan program pengelolaan kekayaan budaya</v>
          </cell>
        </row>
        <row r="1151">
          <cell r="A1151" t="str">
            <v>1.17.16.11</v>
          </cell>
          <cell r="B1151" t="str">
            <v>Pendukungan pengelolaan museum dan taman budaya di daerah</v>
          </cell>
        </row>
        <row r="1152">
          <cell r="A1152" t="str">
            <v>1.17.16.12</v>
          </cell>
          <cell r="B1152" t="str">
            <v>Pengelolaan karya cetak dan karya rekam</v>
          </cell>
        </row>
        <row r="1153">
          <cell r="A1153" t="str">
            <v>1.17.16.13</v>
          </cell>
          <cell r="B1153" t="str">
            <v>Pengembangan data base sistem informasi sejarah purbakala</v>
          </cell>
        </row>
        <row r="1154">
          <cell r="A1154" t="str">
            <v>1.17.17.01</v>
          </cell>
          <cell r="B1154" t="str">
            <v>Pengembangan kesenian dan kebudayaan daerah</v>
          </cell>
        </row>
        <row r="1155">
          <cell r="A1155" t="str">
            <v>1.17.17.02</v>
          </cell>
          <cell r="B1155" t="str">
            <v>Penyusunan sistem informasi data base bidang kebudayaan</v>
          </cell>
        </row>
        <row r="1156">
          <cell r="A1156" t="str">
            <v>1.17.17.03</v>
          </cell>
          <cell r="B1156" t="str">
            <v>Penyelenggaraan dialog kebudayaan</v>
          </cell>
        </row>
        <row r="1157">
          <cell r="A1157" t="str">
            <v>1.17.17.04</v>
          </cell>
          <cell r="B1157" t="str">
            <v>Fasilitasi perkembangan keragaman budaya daerah</v>
          </cell>
        </row>
        <row r="1158">
          <cell r="A1158" t="str">
            <v>1.17.17.05</v>
          </cell>
          <cell r="B1158" t="str">
            <v>Fasilitasi penyelenggaraan festival budaya daerah</v>
          </cell>
        </row>
        <row r="1159">
          <cell r="A1159" t="str">
            <v>1.17.17.06</v>
          </cell>
          <cell r="B1159" t="str">
            <v>Seminar dalam rangka revitalisasi dan reaktualisasi budaya lokal</v>
          </cell>
        </row>
        <row r="1160">
          <cell r="A1160" t="str">
            <v>1.17.17.07</v>
          </cell>
          <cell r="B1160" t="str">
            <v>Monitoring, evaluasi dan pelaporan pelaksanaan pengembangan keanekaragaman budaya</v>
          </cell>
        </row>
        <row r="1161">
          <cell r="A1161" t="str">
            <v>1.17.18.01</v>
          </cell>
          <cell r="B1161" t="str">
            <v>Fasilitasi Pengembangan kemitraan dengan LSM dan perusahaan swasta</v>
          </cell>
        </row>
        <row r="1162">
          <cell r="A1162" t="str">
            <v>1.17.18.02</v>
          </cell>
          <cell r="B1162" t="str">
            <v>Fasilitasi Ppembentukan kemitraan usaha profesi antar daerah</v>
          </cell>
        </row>
        <row r="1163">
          <cell r="A1163" t="str">
            <v>1.17.18.03</v>
          </cell>
          <cell r="B1163" t="str">
            <v>Membangun Kemitraan pengelolaan kebudayaan antar daerah</v>
          </cell>
        </row>
        <row r="1164">
          <cell r="A1164" t="str">
            <v>1.17.18.04</v>
          </cell>
          <cell r="B1164" t="str">
            <v>Monitoring, evaluasi dan pelaporan</v>
          </cell>
        </row>
        <row r="1165">
          <cell r="A1165" t="str">
            <v>1.18.15.01</v>
          </cell>
          <cell r="B1165" t="str">
            <v>Pendataan potensi kepemudaan</v>
          </cell>
        </row>
        <row r="1166">
          <cell r="A1166" t="str">
            <v>1.18.15.02</v>
          </cell>
          <cell r="B1166" t="str">
            <v>Pemantauan dan evaluasi pelaksanaan pembangunan pemuda</v>
          </cell>
        </row>
        <row r="1167">
          <cell r="A1167" t="str">
            <v>1.18.15.03</v>
          </cell>
          <cell r="B1167" t="str">
            <v>Penelitian dan pengkajian kebijakan-kebijakan pembangunan kepemudaan</v>
          </cell>
        </row>
        <row r="1168">
          <cell r="A1168" t="str">
            <v>1.18.15.04</v>
          </cell>
          <cell r="B1168" t="str">
            <v>Pengembangan sistem informasi manajemen kepemudaan berbasis E-YOUTH</v>
          </cell>
        </row>
        <row r="1169">
          <cell r="A1169" t="str">
            <v>1.18.15.05</v>
          </cell>
          <cell r="B1169" t="str">
            <v>Peningkatan keimanan dan ketaqwaan kepemudaan</v>
          </cell>
        </row>
        <row r="1170">
          <cell r="A1170" t="str">
            <v>1.18.15.06</v>
          </cell>
          <cell r="B1170" t="str">
            <v>Penyusunan pedoman komunikasi, informasi, edukasi dan advokasi tentang kepemimpinan pemuda</v>
          </cell>
        </row>
        <row r="1171">
          <cell r="A1171" t="str">
            <v>1.18.15.07</v>
          </cell>
          <cell r="B1171" t="str">
            <v>Penyusunan rancangan pola kemitraan antar pemuda dengan masyarakat</v>
          </cell>
        </row>
        <row r="1172">
          <cell r="A1172" t="str">
            <v>1.18.15.08</v>
          </cell>
          <cell r="B1172" t="str">
            <v>Perluasan penyusunan rencana aksi daerah bidang kepemudaan</v>
          </cell>
        </row>
        <row r="1173">
          <cell r="A1173" t="str">
            <v>1.18.15.09</v>
          </cell>
          <cell r="B1173" t="str">
            <v>Perumusan kebijakan kewirausahaan bagi pemuda</v>
          </cell>
        </row>
        <row r="1174">
          <cell r="A1174" t="str">
            <v>1.18.15.10</v>
          </cell>
          <cell r="B1174" t="str">
            <v>Monitoring, evaluasi dan pelaporan</v>
          </cell>
        </row>
        <row r="1175">
          <cell r="A1175" t="str">
            <v>1.18.16.01</v>
          </cell>
          <cell r="B1175" t="str">
            <v>Pembinaan Organisasi kepemudaan</v>
          </cell>
        </row>
        <row r="1176">
          <cell r="A1176" t="str">
            <v>1.18.16.02</v>
          </cell>
          <cell r="B1176" t="str">
            <v>Pendidikan dan pelatihan dasar kepemimpinan</v>
          </cell>
        </row>
        <row r="1177">
          <cell r="A1177" t="str">
            <v>1.18.16.03</v>
          </cell>
          <cell r="B1177" t="str">
            <v>Fasilitasi aksi bhakti sosial kepemudaan</v>
          </cell>
        </row>
        <row r="1178">
          <cell r="A1178" t="str">
            <v>1.18.16.04</v>
          </cell>
          <cell r="B1178" t="str">
            <v>Fasilitasi pekan temu wicara organisasi pemuda</v>
          </cell>
        </row>
        <row r="1179">
          <cell r="A1179" t="str">
            <v>1.18.16.05</v>
          </cell>
          <cell r="B1179" t="str">
            <v>Penyuluhan pencegahan penggunaan narkoba dikalangan generasi muda</v>
          </cell>
        </row>
        <row r="1180">
          <cell r="A1180" t="str">
            <v>1.18.16.06</v>
          </cell>
          <cell r="B1180" t="str">
            <v>Lomba kreasi dan kaya tulis ilmiah dikalangan pemuda</v>
          </cell>
        </row>
        <row r="1181">
          <cell r="A1181" t="str">
            <v>1.18.16.07</v>
          </cell>
          <cell r="B1181" t="str">
            <v>Pembinaan pemuda pelopor keamanan lingkungan</v>
          </cell>
        </row>
        <row r="1182">
          <cell r="A1182" t="str">
            <v>1.18.16.08</v>
          </cell>
          <cell r="B1182" t="str">
            <v>Pameran prestasi hasil karya pemuda</v>
          </cell>
        </row>
        <row r="1183">
          <cell r="A1183" t="str">
            <v>1.18.16.09</v>
          </cell>
          <cell r="B1183" t="str">
            <v>Monitoring, evaluasi dan pelaporan</v>
          </cell>
        </row>
        <row r="1184">
          <cell r="A1184" t="str">
            <v>1.18.17.01</v>
          </cell>
          <cell r="B1184" t="str">
            <v>Pelatihan kewirausahaan bagi pemuda</v>
          </cell>
        </row>
        <row r="1185">
          <cell r="A1185" t="str">
            <v>1.18.17.02</v>
          </cell>
          <cell r="B1185" t="str">
            <v>Pelatihan keterampilan bagi pemuda</v>
          </cell>
        </row>
        <row r="1186">
          <cell r="A1186" t="str">
            <v>1.18.18.01</v>
          </cell>
          <cell r="B1186" t="str">
            <v>Pemberian penyuluhan tentang bahaya narkoba bagi pemuda</v>
          </cell>
        </row>
        <row r="1187">
          <cell r="A1187" t="str">
            <v>1.18.19.01</v>
          </cell>
          <cell r="B1187" t="str">
            <v>Peningkatan mutu organisasi dan tenaga keolahragaan</v>
          </cell>
        </row>
        <row r="1188">
          <cell r="A1188" t="str">
            <v>1.18.19.02</v>
          </cell>
          <cell r="B1188" t="str">
            <v>Pengembangan sistem sertifikasi dan standarisasi profesi</v>
          </cell>
        </row>
        <row r="1189">
          <cell r="A1189" t="str">
            <v>1.18.19.03</v>
          </cell>
          <cell r="B1189" t="str">
            <v>pengembangan perencanaan olahraga terpadu</v>
          </cell>
        </row>
        <row r="1190">
          <cell r="A1190" t="str">
            <v>1.18.19.04</v>
          </cell>
          <cell r="B1190" t="str">
            <v>Pemantauan dan evaluasi pelaksanaan pengembangan olahraga</v>
          </cell>
        </row>
        <row r="1191">
          <cell r="A1191" t="str">
            <v>1.18.19.05</v>
          </cell>
          <cell r="B1191" t="str">
            <v>Pembinaan manajemen organisasi olahraga</v>
          </cell>
        </row>
        <row r="1192">
          <cell r="A1192" t="str">
            <v>1.18.19.06</v>
          </cell>
          <cell r="B1192" t="str">
            <v>Pengkajian kebijakan-kebijakan pembangunan olahraga</v>
          </cell>
        </row>
        <row r="1193">
          <cell r="A1193" t="str">
            <v>1.18.19.07</v>
          </cell>
          <cell r="B1193" t="str">
            <v>Penyusunan pola kemitraan pemerintah dan masyarakat dalam pembangunan dan pengembangan industri olahraga</v>
          </cell>
        </row>
        <row r="1194">
          <cell r="A1194" t="str">
            <v>1.18.19.08</v>
          </cell>
          <cell r="B1194" t="str">
            <v>Monitoring, evaluasi dan pelaporan</v>
          </cell>
        </row>
        <row r="1195">
          <cell r="A1195" t="str">
            <v>1.18.20.01</v>
          </cell>
          <cell r="B1195" t="str">
            <v>Pelaksanaan identifikasi bakat dan potensi pelajar dalam olahraga</v>
          </cell>
        </row>
        <row r="1196">
          <cell r="A1196" t="str">
            <v>1.18.20.02</v>
          </cell>
          <cell r="B1196" t="str">
            <v>Pelaksanaan identifikasi dan pengembangan olahraga unggulan daerah</v>
          </cell>
        </row>
        <row r="1197">
          <cell r="A1197" t="str">
            <v>1.18.20.03</v>
          </cell>
          <cell r="B1197" t="str">
            <v>Pembibitan dan pembinaan olahragawan berbakat</v>
          </cell>
        </row>
        <row r="1198">
          <cell r="A1198" t="str">
            <v>1.18.20.04</v>
          </cell>
          <cell r="B1198" t="str">
            <v>Pembinaan cabang olahraga prestasi di tingkat daerah</v>
          </cell>
        </row>
        <row r="1199">
          <cell r="A1199" t="str">
            <v>1.18.20.05</v>
          </cell>
          <cell r="B1199" t="str">
            <v>Peningkatan kesegaran jasmani dan rekreasi</v>
          </cell>
        </row>
        <row r="1200">
          <cell r="A1200" t="str">
            <v>1.18.20.06</v>
          </cell>
          <cell r="B1200" t="str">
            <v>Penyelenggaraan kompetisi olahraga</v>
          </cell>
        </row>
        <row r="1201">
          <cell r="A1201" t="str">
            <v>1.18.20.07</v>
          </cell>
          <cell r="B1201" t="str">
            <v>Pemassalan olahraga bagi pelajar, mahasiswa dan masyarakat</v>
          </cell>
        </row>
        <row r="1202">
          <cell r="A1202" t="str">
            <v>1.18.20.08</v>
          </cell>
          <cell r="B1202" t="str">
            <v>Pemberian penghargaan bagi insan olahraga yang berdedikasi dan berprestasi</v>
          </cell>
        </row>
        <row r="1203">
          <cell r="A1203" t="str">
            <v>1.18.20.09</v>
          </cell>
          <cell r="B1203" t="str">
            <v>Pengembangan dan Pemanfaatan IPTEK olahraga sebagai pendorong peningkatan pretasi olahraga</v>
          </cell>
        </row>
        <row r="1204">
          <cell r="A1204" t="str">
            <v>1.18.20.10</v>
          </cell>
          <cell r="B1204" t="str">
            <v>Pengembangan olahraga lanjut usia termasuk penyandang cacat</v>
          </cell>
        </row>
        <row r="1205">
          <cell r="A1205" t="str">
            <v>1.18.20.11</v>
          </cell>
          <cell r="B1205" t="str">
            <v>Pengembangan olahraga rekreasi</v>
          </cell>
        </row>
        <row r="1206">
          <cell r="A1206" t="str">
            <v>1.18.20.12</v>
          </cell>
          <cell r="B1206" t="str">
            <v>Peningkatan jaminan kesejahteraan bagi masa depan atlet, pelatih dan teknisi olahraga</v>
          </cell>
        </row>
        <row r="1207">
          <cell r="A1207" t="str">
            <v>1.18.20.13</v>
          </cell>
          <cell r="B1207" t="str">
            <v>Peningkatan jumlah kualitas serta kompetensi pelatih, peneliti, praktisi dan teknisi olahraga</v>
          </cell>
        </row>
        <row r="1208">
          <cell r="A1208" t="str">
            <v>1.18.20.14</v>
          </cell>
          <cell r="B1208" t="str">
            <v>Pembinaan olahraga yang berkembang di masyarakat</v>
          </cell>
        </row>
        <row r="1209">
          <cell r="A1209" t="str">
            <v>1.18.20.15</v>
          </cell>
          <cell r="B1209" t="str">
            <v>Peningkatan manajemen organisasi olahraga tingkat perkumpulan dan tingkat daerah</v>
          </cell>
        </row>
        <row r="1210">
          <cell r="A1210" t="str">
            <v>1.18.20.16</v>
          </cell>
          <cell r="B1210" t="str">
            <v>Peningkatan peran serta masyarakat dan dunia usaha dalam pendanaan dan pembinaan olahraga</v>
          </cell>
        </row>
        <row r="1211">
          <cell r="A1211" t="str">
            <v>1.18.20.17</v>
          </cell>
          <cell r="B1211" t="str">
            <v>Kerjasama peningkatan olahragawan berbakat dan berprestasi dengan lembaga/ instansi lainnya</v>
          </cell>
        </row>
        <row r="1212">
          <cell r="A1212" t="str">
            <v>1.18.21.01</v>
          </cell>
          <cell r="B1212" t="str">
            <v>Peningkatan kerjasama pola kemitraan antara pemerintah dan masyarakat untuk membangun sarana dan prasarana olahraga</v>
          </cell>
        </row>
        <row r="1213">
          <cell r="A1213" t="str">
            <v>1.18.21.02</v>
          </cell>
          <cell r="B1213" t="str">
            <v>Peningkatan pembangunan saran dan prasarana olahraga</v>
          </cell>
        </row>
        <row r="1214">
          <cell r="A1214" t="str">
            <v>1.18.21.03</v>
          </cell>
          <cell r="B1214" t="str">
            <v>Pemantauan dan evaluasi pembangunan sarana dan prasarana olahraga</v>
          </cell>
        </row>
        <row r="1215">
          <cell r="A1215" t="str">
            <v>1.18.21.05</v>
          </cell>
          <cell r="B1215" t="str">
            <v>Pengembangan dan pemanfaatan iptek dalam pengembangan sarana dan prasarana olahraga</v>
          </cell>
        </row>
        <row r="1216">
          <cell r="A1216" t="str">
            <v>1.18.21.06</v>
          </cell>
          <cell r="B1216" t="str">
            <v>Peningkatan peran dunia usaha dalam pengembangan sarana dan prasarana olahraga</v>
          </cell>
        </row>
        <row r="1217">
          <cell r="A1217" t="str">
            <v>1.18.21.07</v>
          </cell>
          <cell r="B1217" t="str">
            <v>Pemeliharaan rutin/ berkala sarana dan prasarana olahraga</v>
          </cell>
        </row>
        <row r="1218">
          <cell r="A1218" t="str">
            <v>1.19.15.01</v>
          </cell>
          <cell r="B1218" t="str">
            <v>Penyiapan tenaga kerja pengendali keamanan dan kenyamanan lingkungan</v>
          </cell>
        </row>
        <row r="1219">
          <cell r="A1219" t="str">
            <v>1.19.15.02</v>
          </cell>
          <cell r="B1219" t="str">
            <v>Pembangunan pos jaga/ ronda</v>
          </cell>
        </row>
        <row r="1220">
          <cell r="A1220" t="str">
            <v>1.19.15.03</v>
          </cell>
          <cell r="B1220" t="str">
            <v>Pelatihan pengendalian keamanan dan kenyamanan lingkungan</v>
          </cell>
        </row>
        <row r="1221">
          <cell r="A1221" t="str">
            <v>1.19.15.04</v>
          </cell>
          <cell r="B1221" t="str">
            <v>Pengendalian kebisingan dan gangguan dari kegiatan masyarakat</v>
          </cell>
        </row>
        <row r="1222">
          <cell r="A1222" t="str">
            <v>1.19.15.05</v>
          </cell>
          <cell r="B1222" t="str">
            <v>pengendalian keamanan lingkungan</v>
          </cell>
        </row>
        <row r="1223">
          <cell r="A1223" t="str">
            <v>1.19.15.06</v>
          </cell>
          <cell r="B1223" t="str">
            <v>Monitoring, evaluasi dan pelaporan</v>
          </cell>
        </row>
        <row r="1224">
          <cell r="A1224" t="str">
            <v>1.19.16.01</v>
          </cell>
          <cell r="B1224" t="str">
            <v>Pengawasan pengendalian dan evaluasi kegiatan polisi pamong praja</v>
          </cell>
        </row>
        <row r="1225">
          <cell r="A1225" t="str">
            <v>1.19.16.02</v>
          </cell>
          <cell r="B1225" t="str">
            <v>Peningkatan kerjasama dengan aparat keamanan dalam teknik pencegahan kejahatan</v>
          </cell>
        </row>
        <row r="1226">
          <cell r="A1226" t="str">
            <v>1.19.16.03</v>
          </cell>
          <cell r="B1226" t="str">
            <v>Kerjasama pengembangan kemampuan aparat polisi pamong praja dengan TNI/ POLRI dan Kejaksaan</v>
          </cell>
        </row>
        <row r="1227">
          <cell r="A1227" t="str">
            <v>1.19.16.04</v>
          </cell>
          <cell r="B1227" t="str">
            <v>Peningkatan kapasitas aparat dalam rangka pelaksanaan siskamswakarsa di daerah</v>
          </cell>
        </row>
        <row r="1228">
          <cell r="A1228" t="str">
            <v>1.19.16.05</v>
          </cell>
          <cell r="B1228" t="str">
            <v>Monitoring, evaluasi dan pelaporan</v>
          </cell>
        </row>
        <row r="1229">
          <cell r="A1229" t="str">
            <v>1.19.17.01</v>
          </cell>
          <cell r="B1229" t="str">
            <v>Peningkatan toleransi dan kerukunan dalam kehidupan beragama</v>
          </cell>
        </row>
        <row r="1230">
          <cell r="A1230" t="str">
            <v>1.19.17.02</v>
          </cell>
          <cell r="B1230" t="str">
            <v>Peningkatan rasa solidaritas dan ikatan sosial dikalangan masyarakat</v>
          </cell>
        </row>
        <row r="1231">
          <cell r="A1231" t="str">
            <v>1.19.17.03</v>
          </cell>
          <cell r="B1231" t="str">
            <v>Peningkatan kesadaran masyarakat akan nilai-nilai luhur budaya bangsa</v>
          </cell>
        </row>
        <row r="1232">
          <cell r="A1232" t="str">
            <v>1.19.18.01</v>
          </cell>
          <cell r="B1232" t="str">
            <v>Fasilitasi pencapaian halaqoh dan berbagai forum keagamaan lainnya dalam upaya peningkatan wawasan kebangasaan</v>
          </cell>
        </row>
        <row r="1233">
          <cell r="A1233" t="str">
            <v>1.19.18.02</v>
          </cell>
          <cell r="B1233" t="str">
            <v>Seminar, talk show, diskusi peningkatan wawasan kebangasaan</v>
          </cell>
        </row>
        <row r="1234">
          <cell r="A1234" t="str">
            <v>1.19.18.03</v>
          </cell>
          <cell r="B1234" t="str">
            <v>Pentas seni dan budaya, festifal, lomba cipta dalam upaya peningkatan wawasan kebangsaan</v>
          </cell>
        </row>
        <row r="1235">
          <cell r="A1235" t="str">
            <v>1.19.19.01</v>
          </cell>
          <cell r="B1235" t="str">
            <v>Pembentukan satuan keamanan lingkungan di masyarakat</v>
          </cell>
        </row>
        <row r="1236">
          <cell r="A1236" t="str">
            <v>1.19.20.01</v>
          </cell>
          <cell r="B1236" t="str">
            <v>Penyuluhan pencegahan peredaran/ penggunaan minuman keras dan narkoba</v>
          </cell>
        </row>
        <row r="1237">
          <cell r="A1237" t="str">
            <v>1.19.20.02</v>
          </cell>
          <cell r="B1237" t="str">
            <v>Penyuluhan pencegahan berkembangnya praktek prostitusi</v>
          </cell>
        </row>
        <row r="1238">
          <cell r="A1238" t="str">
            <v>1.19.20.03</v>
          </cell>
          <cell r="B1238" t="str">
            <v>Penyuluhan pencegahan peredaran uang palsu</v>
          </cell>
        </row>
        <row r="1239">
          <cell r="A1239" t="str">
            <v>1.19.20.04</v>
          </cell>
          <cell r="B1239" t="str">
            <v>Penyuluhan pencegahan dan penertiban aksi premanisme</v>
          </cell>
        </row>
        <row r="1240">
          <cell r="A1240" t="str">
            <v>1.19.20.05</v>
          </cell>
          <cell r="B1240" t="str">
            <v>Penyuluhan pencegahan dan penertiban tindak penyelundupan</v>
          </cell>
        </row>
        <row r="1241">
          <cell r="A1241" t="str">
            <v>1.19.20.06</v>
          </cell>
          <cell r="B1241" t="str">
            <v>Penyuluhan pencegahan praktek perjudian</v>
          </cell>
        </row>
        <row r="1242">
          <cell r="A1242" t="str">
            <v>1.19.20.07</v>
          </cell>
          <cell r="B1242" t="str">
            <v>Penyuluhan pencegahan eksploitasi anak bawah umur</v>
          </cell>
        </row>
        <row r="1243">
          <cell r="A1243" t="str">
            <v>1.19.20.08</v>
          </cell>
          <cell r="B1243" t="str">
            <v>Monitoring, evaluasi dan pelaporan</v>
          </cell>
        </row>
        <row r="1244">
          <cell r="A1244" t="str">
            <v>1.19.21.01</v>
          </cell>
          <cell r="B1244" t="str">
            <v>Penyuluhan kepada masyarakat</v>
          </cell>
        </row>
        <row r="1245">
          <cell r="A1245" t="str">
            <v>1.19.21.02</v>
          </cell>
          <cell r="B1245" t="str">
            <v>Fasilitasi penyelesaian perselisihan partai politik</v>
          </cell>
        </row>
        <row r="1246">
          <cell r="A1246" t="str">
            <v>1.19.21.03</v>
          </cell>
          <cell r="B1246" t="str">
            <v>koordinasi forum-forum diskusi politik</v>
          </cell>
        </row>
        <row r="1247">
          <cell r="A1247" t="str">
            <v>1.19.21.04</v>
          </cell>
          <cell r="B1247" t="str">
            <v>Penyusunan data base partai politik</v>
          </cell>
        </row>
        <row r="1248">
          <cell r="A1248" t="str">
            <v>1.19.21.05</v>
          </cell>
          <cell r="B1248" t="str">
            <v>Monitoring, evaluasi dan pelaporan</v>
          </cell>
        </row>
        <row r="1249">
          <cell r="A1249" t="str">
            <v>1.19.22.01</v>
          </cell>
          <cell r="B1249" t="str">
            <v>Pemantauan dan penyebarluasan informasi potensi bencana alam</v>
          </cell>
        </row>
        <row r="1250">
          <cell r="A1250" t="str">
            <v>1.19.22.02</v>
          </cell>
          <cell r="B1250" t="str">
            <v>Pengadaan tempat penampungan sementara dan evakuasi penduduk dari ancaman/ korban bencana alam</v>
          </cell>
        </row>
        <row r="1251">
          <cell r="A1251" t="str">
            <v>1.19.22.03</v>
          </cell>
          <cell r="B1251" t="str">
            <v>Pengadaan sarana dan prasarana evakuasi penduduk dari ancaman/ korban bencana alam</v>
          </cell>
        </row>
        <row r="1252">
          <cell r="A1252" t="str">
            <v>1.19.22.04</v>
          </cell>
          <cell r="B1252" t="str">
            <v>Pengadaan logistik dan obat-obatan bagi penduduk di tempat penampungan sementara</v>
          </cell>
        </row>
        <row r="1253">
          <cell r="A1253" t="str">
            <v>1.20.15.01</v>
          </cell>
          <cell r="B1253" t="str">
            <v>Pembahasan rancangan peraturan daerah</v>
          </cell>
        </row>
        <row r="1254">
          <cell r="A1254" t="str">
            <v>1.20.15.02</v>
          </cell>
          <cell r="B1254" t="str">
            <v>Hearing/ dialog dan koordinasi dengan pejabat pemerintah daerah dan tokoh masyarakat/ tokoh agama</v>
          </cell>
        </row>
        <row r="1255">
          <cell r="A1255" t="str">
            <v>1.20.15.03</v>
          </cell>
          <cell r="B1255" t="str">
            <v>Rapat-rapat alat kelengkapan dewan</v>
          </cell>
        </row>
        <row r="1256">
          <cell r="A1256" t="str">
            <v>1.20.15.04</v>
          </cell>
          <cell r="B1256" t="str">
            <v>Rapat-rapat paripurna</v>
          </cell>
        </row>
        <row r="1257">
          <cell r="A1257" t="str">
            <v>1.20.15.05</v>
          </cell>
          <cell r="B1257" t="str">
            <v>Kegiatan Reses</v>
          </cell>
        </row>
        <row r="1258">
          <cell r="A1258" t="str">
            <v>1.20.15.06</v>
          </cell>
          <cell r="B1258" t="str">
            <v>Kunjungan kerja pimpinan dan anggota DPRD dalam daerah</v>
          </cell>
        </row>
        <row r="1259">
          <cell r="A1259" t="str">
            <v>1.20.15.07</v>
          </cell>
          <cell r="B1259" t="str">
            <v>Peningkatan kapasitas pimpinan dan anggota DPRD</v>
          </cell>
        </row>
        <row r="1260">
          <cell r="A1260" t="str">
            <v>1.20.15.08</v>
          </cell>
          <cell r="B1260" t="str">
            <v>Sosialisasi perturan perundang-undangan</v>
          </cell>
        </row>
        <row r="1261">
          <cell r="A1261" t="str">
            <v>1.20.19.01</v>
          </cell>
          <cell r="B1261" t="str">
            <v>Evaluasi rancangan peraturan desa tentang APB desa</v>
          </cell>
        </row>
        <row r="1262">
          <cell r="A1262" t="str">
            <v>1.20.16.01</v>
          </cell>
          <cell r="B1262" t="str">
            <v>Dialog/ audiensi dengan tokoh-tokoh masyarakat, pimpinan/ anggota organisasi sosial dan masyarakat</v>
          </cell>
        </row>
        <row r="1263">
          <cell r="A1263" t="str">
            <v>1.20.16.02</v>
          </cell>
          <cell r="B1263" t="str">
            <v>Penerimaan kunjungan kerja pejabat negara/ departemen/ lembaga pemerintah non departemen/ luar negeri</v>
          </cell>
        </row>
        <row r="1264">
          <cell r="A1264" t="str">
            <v>1.20.16.03</v>
          </cell>
          <cell r="B1264" t="str">
            <v>Rapat koordinasi unsur MUSPIDA</v>
          </cell>
        </row>
        <row r="1265">
          <cell r="A1265" t="str">
            <v>1.20.16.04</v>
          </cell>
          <cell r="B1265" t="str">
            <v>Rapat koordinasi pejabat pemerintah daerah</v>
          </cell>
        </row>
        <row r="1266">
          <cell r="A1266" t="str">
            <v>1.20.16.05</v>
          </cell>
          <cell r="B1266" t="str">
            <v>Kunjungan kerja/ inspeksi kepala daerah/ wakil kepala daerah</v>
          </cell>
        </row>
        <row r="1267">
          <cell r="A1267" t="str">
            <v>1.20.16.06</v>
          </cell>
          <cell r="B1267" t="str">
            <v>Koordinasi dengan pemerintah pusat dan pemerintah daerah lainnya</v>
          </cell>
        </row>
        <row r="1268">
          <cell r="A1268" t="str">
            <v>1.20.17.01</v>
          </cell>
          <cell r="B1268" t="str">
            <v>Penyusunan analisa standar belanja</v>
          </cell>
        </row>
        <row r="1269">
          <cell r="A1269" t="str">
            <v>1.20.17.02</v>
          </cell>
          <cell r="B1269" t="str">
            <v>penyusunan standar satuan harga</v>
          </cell>
        </row>
        <row r="1270">
          <cell r="A1270" t="str">
            <v>1.20.17.03</v>
          </cell>
          <cell r="B1270" t="str">
            <v>Penyusunan kebijakan akuntansi pemerintah daerah</v>
          </cell>
        </row>
        <row r="1271">
          <cell r="A1271" t="str">
            <v>1.20.17.04</v>
          </cell>
          <cell r="B1271" t="str">
            <v>Penyusunan sistem dan prosedur pengelolaan keuangan daerah</v>
          </cell>
        </row>
        <row r="1272">
          <cell r="A1272" t="str">
            <v>1.20.17.05</v>
          </cell>
          <cell r="B1272" t="str">
            <v>Penyusunan rancangan peraturan daerah tentang pajak daerah dan retribusi</v>
          </cell>
        </row>
        <row r="1273">
          <cell r="A1273" t="str">
            <v>1.20.17.06</v>
          </cell>
          <cell r="B1273" t="str">
            <v>Penyusunan rancangan peraturan daerah tentang APBD</v>
          </cell>
        </row>
        <row r="1274">
          <cell r="A1274" t="str">
            <v>1.20.17.07</v>
          </cell>
          <cell r="B1274" t="str">
            <v>Penyusunan rancangan peraturan KDH tentang Penjabaran APBD</v>
          </cell>
        </row>
        <row r="1275">
          <cell r="A1275" t="str">
            <v>1.20.17.08</v>
          </cell>
          <cell r="B1275" t="str">
            <v>Penyusunan rancangan peraturan daerah tentang Perubahan APBD</v>
          </cell>
        </row>
        <row r="1276">
          <cell r="A1276" t="str">
            <v>1.20.17.09</v>
          </cell>
          <cell r="B1276" t="str">
            <v>Penyusunan rancangan peraturan KDH tentang Penjabaran Perubahan APBD</v>
          </cell>
        </row>
        <row r="1277">
          <cell r="A1277" t="str">
            <v>1.20.17.10</v>
          </cell>
          <cell r="B1277" t="str">
            <v>Penyusunan rancangan peraturan daerah tentang pertanggungjawaban pelaksanaan APBD</v>
          </cell>
        </row>
        <row r="1278">
          <cell r="A1278" t="str">
            <v>1.20.17.11</v>
          </cell>
          <cell r="B1278" t="str">
            <v>Penyusunan rancangan peraturan KDH tentang penjabaran pertanggungjawaban pelaksanaan APBD</v>
          </cell>
        </row>
        <row r="1279">
          <cell r="A1279" t="str">
            <v>1.20.17.12</v>
          </cell>
          <cell r="B1279" t="str">
            <v>Penyusunan Sistem informasi keuangan daerah</v>
          </cell>
        </row>
        <row r="1280">
          <cell r="A1280" t="str">
            <v>1.20.17.13</v>
          </cell>
          <cell r="B1280" t="str">
            <v>Penyusunan Sistem informasi pengelolaan keuangan daerah</v>
          </cell>
        </row>
        <row r="1281">
          <cell r="A1281" t="str">
            <v>1.20.17.14</v>
          </cell>
          <cell r="B1281" t="str">
            <v>Sosialisasi paket regulasi tentang pengelolaan keuangan daerah</v>
          </cell>
        </row>
        <row r="1282">
          <cell r="A1282" t="str">
            <v>1.20.17.15</v>
          </cell>
          <cell r="B1282" t="str">
            <v>Bimbingan teknis implementasi paket regulasi tentang pengelolaan keuangan daerah</v>
          </cell>
        </row>
        <row r="1283">
          <cell r="A1283" t="str">
            <v>1.20.17.16</v>
          </cell>
          <cell r="B1283" t="str">
            <v>Peningkatan manajemen aset/ barang daerah</v>
          </cell>
        </row>
        <row r="1284">
          <cell r="A1284" t="str">
            <v>1.20.17.17</v>
          </cell>
          <cell r="B1284" t="str">
            <v>Peningkatan manajemen investasi daerah</v>
          </cell>
        </row>
        <row r="1285">
          <cell r="A1285" t="str">
            <v>1.20.17.18</v>
          </cell>
          <cell r="B1285" t="str">
            <v>Revaluasi/ appraisal aset/ barang daerah</v>
          </cell>
        </row>
        <row r="1286">
          <cell r="A1286" t="str">
            <v>1.20.17.19</v>
          </cell>
          <cell r="B1286" t="str">
            <v>Intensifikasi dan Ekstensifikasi sumber-sumberpendapatan daerah</v>
          </cell>
        </row>
        <row r="1287">
          <cell r="A1287" t="str">
            <v>1.20.17.20</v>
          </cell>
          <cell r="B1287" t="str">
            <v>Pengelolaan sistem administrasi Gaji PNS Kota Serang</v>
          </cell>
        </row>
        <row r="1288">
          <cell r="A1288" t="str">
            <v>1.20.17.25</v>
          </cell>
          <cell r="B1288" t="str">
            <v>Pengahargaan Pajak Daerah dan PBB</v>
          </cell>
        </row>
        <row r="1289">
          <cell r="A1289" t="str">
            <v>1.20.17.27</v>
          </cell>
          <cell r="B1289" t="str">
            <v>Konsultasi dan koordinasi pengelolaan keuangan daerah</v>
          </cell>
        </row>
        <row r="1290">
          <cell r="A1290" t="str">
            <v>1.20.17.29</v>
          </cell>
          <cell r="B1290" t="str">
            <v xml:space="preserve">Evaluasi Pendapatan dan Belannja SKPD </v>
          </cell>
        </row>
        <row r="1291">
          <cell r="A1291" t="str">
            <v>1.20.17.30</v>
          </cell>
          <cell r="B1291" t="str">
            <v>Pedoman Penyusunan Pelaksanaan APBD</v>
          </cell>
        </row>
        <row r="1292">
          <cell r="A1292" t="str">
            <v>1.20.17.31</v>
          </cell>
          <cell r="B1292" t="str">
            <v>Pemeliharaan Sistem Informasi Pengelolaan Keuangan Daerah</v>
          </cell>
        </row>
        <row r="1293">
          <cell r="A1293" t="str">
            <v>1.20.17.32</v>
          </cell>
          <cell r="B1293" t="str">
            <v>Penyusunan Laporan Rekapitulasi Penerimaan, pengeluaran dan PFK</v>
          </cell>
        </row>
        <row r="1294">
          <cell r="A1294" t="str">
            <v>1.20.17.33</v>
          </cell>
          <cell r="B1294" t="str">
            <v>Pengelolaan dan pemeliharaan aset pemerintah daerah</v>
          </cell>
        </row>
        <row r="1295">
          <cell r="A1295" t="str">
            <v>1.20.17.34</v>
          </cell>
          <cell r="B1295" t="str">
            <v>Peningkatan Akuntabilitas Laporan Keuangan Daerah</v>
          </cell>
        </row>
        <row r="1296">
          <cell r="A1296" t="str">
            <v>1.20.18.01</v>
          </cell>
          <cell r="B1296" t="str">
            <v>Evaluasi rancangan peraturan daerah tentang APBD kabupaten/ kota</v>
          </cell>
        </row>
        <row r="1297">
          <cell r="A1297" t="str">
            <v>1.20.18.02</v>
          </cell>
          <cell r="B1297" t="str">
            <v>Evaluasi rancangan peraturan KDH tentang Penjabaran APBD kabupaten/ kota</v>
          </cell>
        </row>
        <row r="1298">
          <cell r="A1298" t="str">
            <v>1.20.18.03</v>
          </cell>
          <cell r="B1298" t="str">
            <v>Evaluasi rancangan peraturan daerah tentang pajak daerah dan retribusi daerah kabupaten/ kota</v>
          </cell>
        </row>
        <row r="1299">
          <cell r="A1299" t="str">
            <v>1.20.18.04</v>
          </cell>
          <cell r="B1299" t="str">
            <v>Penyusunan standar evaluasi rancangan peraturan daerah tentang APBD kabupaten/ kota</v>
          </cell>
        </row>
        <row r="1300">
          <cell r="A1300" t="str">
            <v>1.20.18.05</v>
          </cell>
          <cell r="B1300" t="str">
            <v>Asistensi penyusunan rancangan pengelolaan keuangan daerah kabupaten/ kota</v>
          </cell>
        </row>
        <row r="1301">
          <cell r="A1301" t="str">
            <v>1.20.19.01</v>
          </cell>
          <cell r="B1301" t="str">
            <v>Evaluasi rancangan peraturan desa tentang APB Desa</v>
          </cell>
        </row>
        <row r="1302">
          <cell r="A1302" t="str">
            <v>1.20.19.02</v>
          </cell>
          <cell r="B1302" t="str">
            <v>Evaluasi rancangan peraturan desa tentang pendapatan desa</v>
          </cell>
        </row>
        <row r="1303">
          <cell r="A1303" t="str">
            <v>1.20.19.03</v>
          </cell>
          <cell r="B1303" t="str">
            <v>Penyusunan pedoman pengelolaan keuangan desa</v>
          </cell>
        </row>
        <row r="1304">
          <cell r="A1304" t="str">
            <v>1.20.20.01</v>
          </cell>
          <cell r="B1304" t="str">
            <v>Pelaksanaan pengawasan internal secara berkala</v>
          </cell>
        </row>
        <row r="1305">
          <cell r="A1305" t="str">
            <v>1.20.20.02</v>
          </cell>
          <cell r="B1305" t="str">
            <v>Penanganan Kasus pengaduan di lingkungan pemerintah daerah</v>
          </cell>
        </row>
        <row r="1306">
          <cell r="A1306" t="str">
            <v>1.20.20.03</v>
          </cell>
          <cell r="B1306" t="str">
            <v>Pengendalian manajemen pelaksanaan kebijakan KDH</v>
          </cell>
        </row>
        <row r="1307">
          <cell r="A1307" t="str">
            <v>1.20.20.04</v>
          </cell>
          <cell r="B1307" t="str">
            <v>Penanganan kasus pada wilayah pemerintahan dibawahnya</v>
          </cell>
        </row>
        <row r="1308">
          <cell r="A1308" t="str">
            <v>1.20.20.05</v>
          </cell>
          <cell r="B1308" t="str">
            <v>Inventarisasi temuan pengawasan</v>
          </cell>
        </row>
        <row r="1309">
          <cell r="A1309" t="str">
            <v>1.20.20.06</v>
          </cell>
          <cell r="B1309" t="str">
            <v>Tindak lanjut hasil temuan pengawasan</v>
          </cell>
        </row>
        <row r="1310">
          <cell r="A1310" t="str">
            <v>1.20.20.07</v>
          </cell>
          <cell r="B1310" t="str">
            <v>Koordinasi pengawasan yang lebih komprehensif</v>
          </cell>
        </row>
        <row r="1311">
          <cell r="A1311" t="str">
            <v>1.20.20.08</v>
          </cell>
          <cell r="B1311" t="str">
            <v>Evaluasi berkala temuan hasil pengawasan</v>
          </cell>
        </row>
        <row r="1312">
          <cell r="A1312" t="str">
            <v>1.20.21.01</v>
          </cell>
          <cell r="B1312" t="str">
            <v>Pelatihan pengembangan tenaga pemeriksa dan aparatur pengawasan</v>
          </cell>
        </row>
        <row r="1313">
          <cell r="A1313" t="str">
            <v>1.20.21.02</v>
          </cell>
          <cell r="B1313" t="str">
            <v>Pelatihan teknis pengawasan dan penilaian akuntabilitas kinerja</v>
          </cell>
        </row>
        <row r="1314">
          <cell r="A1314" t="str">
            <v>1.20.22.01</v>
          </cell>
          <cell r="B1314" t="str">
            <v>Penyusunan naskah akademik kebijakan sistem dan prosedur pengawasan</v>
          </cell>
        </row>
        <row r="1315">
          <cell r="A1315" t="str">
            <v>1.20.22.02</v>
          </cell>
          <cell r="B1315" t="str">
            <v>Penyusunan kebijakan sistem dan prosedur pengawasan</v>
          </cell>
        </row>
        <row r="1316">
          <cell r="A1316" t="str">
            <v>1.20.23.01</v>
          </cell>
          <cell r="B1316" t="str">
            <v>Penyusunan sistem informasi terhadap layanan publik</v>
          </cell>
        </row>
        <row r="1317">
          <cell r="A1317" t="str">
            <v>1.20.24.01</v>
          </cell>
          <cell r="B1317" t="str">
            <v>Pembentukan unit khusus penanganan pengaduan masyarakat</v>
          </cell>
        </row>
        <row r="1318">
          <cell r="A1318" t="str">
            <v>1.20.25.01</v>
          </cell>
          <cell r="B1318" t="str">
            <v>Fasilitasi/pembentukan kerjasama antar daerah dalam penyediaan pelayanan publik</v>
          </cell>
        </row>
        <row r="1319">
          <cell r="A1319" t="str">
            <v>1.20.25.02</v>
          </cell>
          <cell r="B1319" t="str">
            <v xml:space="preserve">Fasilitasi/pembentukan perkuatan kerjasama antar daerah pada bidang ekonomi </v>
          </cell>
        </row>
        <row r="1320">
          <cell r="A1320" t="str">
            <v>1.20.25.03</v>
          </cell>
          <cell r="B1320" t="str">
            <v>Fasilitasi/pembentukan kerjasama antar daerah di bidang hukum</v>
          </cell>
        </row>
        <row r="1321">
          <cell r="A1321" t="str">
            <v>1.20.25.04</v>
          </cell>
          <cell r="B1321" t="str">
            <v>Fasilitasi/pembentukan kerjasama antar daerah dalam penyediaan sarana dan prasarana publik</v>
          </cell>
        </row>
        <row r="1322">
          <cell r="A1322" t="str">
            <v>1.20.26.01</v>
          </cell>
          <cell r="B1322" t="str">
            <v>Koordinasi kerjasama permasalahan peraturan perundang-undangan</v>
          </cell>
        </row>
        <row r="1323">
          <cell r="A1323" t="str">
            <v>1.20.26.02</v>
          </cell>
          <cell r="B1323" t="str">
            <v>Penyusunan rencana kerja rancangan peraturan perundang-undangan</v>
          </cell>
        </row>
        <row r="1324">
          <cell r="A1324" t="str">
            <v>1.20.26.03</v>
          </cell>
          <cell r="B1324" t="str">
            <v>Legislasi rancangan peraturan perundang-undangan</v>
          </cell>
        </row>
        <row r="1325">
          <cell r="A1325" t="str">
            <v>1.20.26.04</v>
          </cell>
          <cell r="B1325" t="str">
            <v>Fasilitasi sosialisasi peraturan perundang-undangan</v>
          </cell>
        </row>
        <row r="1326">
          <cell r="A1326" t="str">
            <v>1.20.26.05</v>
          </cell>
          <cell r="B1326" t="str">
            <v>Publikasi peraturan perundang-undangan</v>
          </cell>
        </row>
        <row r="1327">
          <cell r="A1327" t="str">
            <v>1.20.26.06</v>
          </cell>
          <cell r="B1327" t="str">
            <v>Kajian peraturan perundang-undangan daerah terhadap peraturan perundang-undangan yang baru,lebih tinggi dari keserasian antar peraturan perundang-undangan daerah</v>
          </cell>
        </row>
        <row r="1328">
          <cell r="A1328" t="str">
            <v>1.20.26.07</v>
          </cell>
          <cell r="B1328" t="str">
            <v>Peningkatan Pelayanan Bantuan Hukum</v>
          </cell>
        </row>
        <row r="1329">
          <cell r="A1329" t="str">
            <v>1.20.27.01</v>
          </cell>
          <cell r="B1329" t="str">
            <v>Fasilitasi penyiapan data dan informasi pendukung proses pemekaran daerah</v>
          </cell>
        </row>
        <row r="1330">
          <cell r="A1330" t="str">
            <v>1.20.27.02</v>
          </cell>
          <cell r="B1330" t="str">
            <v>Fasilitasi percepatan penyerahan P3D dari daerah induk ke daerah pemekaran</v>
          </cell>
        </row>
        <row r="1331">
          <cell r="A1331" t="str">
            <v>1.20.27.03</v>
          </cell>
          <cell r="B1331" t="str">
            <v>Fasilitasi percepatan penyelesaian tapal batas wilayah administrasi antar daerah</v>
          </cell>
        </row>
        <row r="1332">
          <cell r="A1332" t="str">
            <v>1.20.27.04</v>
          </cell>
          <cell r="B1332" t="str">
            <v>Fasilitasi pemantapan SOTK pemerintah daerah otonom baru</v>
          </cell>
        </row>
        <row r="1333">
          <cell r="A1333" t="str">
            <v>1.20.28.02</v>
          </cell>
          <cell r="B1333" t="str">
            <v>Penyusunan LAKIP SKPD</v>
          </cell>
        </row>
        <row r="1334">
          <cell r="A1334" t="str">
            <v>1.20.28.13</v>
          </cell>
          <cell r="B1334" t="str">
            <v>Penyusunan Rencana Setrategis SKPD</v>
          </cell>
        </row>
        <row r="1335">
          <cell r="A1335" t="str">
            <v>1.20.28.14</v>
          </cell>
          <cell r="B1335" t="str">
            <v>Penyusunan Rencana Kerja SKPD</v>
          </cell>
        </row>
        <row r="1336">
          <cell r="A1336" t="str">
            <v>1.20.28.xxx</v>
          </cell>
          <cell r="B1336" t="str">
            <v>………………………………</v>
          </cell>
        </row>
        <row r="1337">
          <cell r="A1337" t="str">
            <v>1.20.32.02</v>
          </cell>
          <cell r="B1337" t="str">
            <v>Pengadaan Tugu Batas Wilayah</v>
          </cell>
        </row>
        <row r="1338">
          <cell r="A1338" t="str">
            <v>1.20.33.01</v>
          </cell>
          <cell r="B1338" t="str">
            <v>Penilaian Lomba desa dan Kelurahan</v>
          </cell>
        </row>
        <row r="1339">
          <cell r="A1339" t="str">
            <v>1.21.15.01</v>
          </cell>
          <cell r="B1339" t="str">
            <v>Pendidikan dan pelatihan teknis</v>
          </cell>
        </row>
        <row r="1340">
          <cell r="A1340" t="str">
            <v>1.21.15.02</v>
          </cell>
          <cell r="B1340" t="str">
            <v>pendidikan penjenjangan struktural</v>
          </cell>
        </row>
        <row r="1341">
          <cell r="A1341" t="str">
            <v>1.21.15.03</v>
          </cell>
          <cell r="B1341" t="str">
            <v>Pemantauan dan evaluasi penyelenggaraan pendidikan</v>
          </cell>
        </row>
        <row r="1342">
          <cell r="A1342" t="str">
            <v>1.21.15.04</v>
          </cell>
          <cell r="B1342" t="str">
            <v>Pembuatan buku juknis/juklak</v>
          </cell>
        </row>
        <row r="1343">
          <cell r="A1343" t="str">
            <v>1.21.15.05</v>
          </cell>
          <cell r="B1343" t="str">
            <v>Pengembangan kurikulum pendidikan dan pelatihan</v>
          </cell>
        </row>
        <row r="1344">
          <cell r="A1344" t="str">
            <v>1.21.15.06</v>
          </cell>
          <cell r="B1344" t="str">
            <v>Peningkatan ketrampilan dan profesionalisme</v>
          </cell>
        </row>
        <row r="1345">
          <cell r="A1345" t="str">
            <v>1.21.16.01</v>
          </cell>
          <cell r="B1345" t="str">
            <v>Pendidikan dan pelatihan prajabatan bagi calon PNS Daerah</v>
          </cell>
        </row>
        <row r="1346">
          <cell r="A1346" t="str">
            <v>1.21.16.02</v>
          </cell>
          <cell r="B1346" t="str">
            <v>Pendidikan dan pelatihan struktural bagi PNS Daerah</v>
          </cell>
        </row>
        <row r="1347">
          <cell r="A1347" t="str">
            <v>1.21.16.03</v>
          </cell>
          <cell r="B1347" t="str">
            <v>Pendidikan dan pelatihan teknis tugas dasn fungsi bagi PNS daerah</v>
          </cell>
        </row>
        <row r="1348">
          <cell r="A1348" t="str">
            <v>1.21.16.04</v>
          </cell>
          <cell r="B1348" t="str">
            <v>Pendidikan dan pelatihan fungsional bagi PNS Daerah</v>
          </cell>
        </row>
        <row r="1349">
          <cell r="A1349" t="str">
            <v>1.21.17.01</v>
          </cell>
          <cell r="B1349" t="str">
            <v>Penyusunan rencana pembinaan karir PNS</v>
          </cell>
        </row>
        <row r="1350">
          <cell r="A1350" t="str">
            <v>1.21.17.02</v>
          </cell>
          <cell r="B1350" t="str">
            <v>Seleksi penerimaan calon PNS</v>
          </cell>
        </row>
        <row r="1351">
          <cell r="A1351" t="str">
            <v>1.21.17.03</v>
          </cell>
          <cell r="B1351" t="str">
            <v>Penempatan PNS</v>
          </cell>
        </row>
        <row r="1352">
          <cell r="A1352" t="str">
            <v>1.21.17.04</v>
          </cell>
          <cell r="B1352" t="str">
            <v>Penataan sistem administrasi kenaikan pangkat otomatis PNS</v>
          </cell>
        </row>
        <row r="1353">
          <cell r="A1353" t="str">
            <v>1.21.17.05</v>
          </cell>
          <cell r="B1353" t="str">
            <v>Pembangunan/Pengembangan sistem informasi kepegawaian daerah</v>
          </cell>
        </row>
        <row r="1354">
          <cell r="A1354" t="str">
            <v>1.21.17.06</v>
          </cell>
          <cell r="B1354" t="str">
            <v>Penyusunan instrumen analisis jabatan PNS</v>
          </cell>
        </row>
        <row r="1355">
          <cell r="A1355" t="str">
            <v>1.21.17.07</v>
          </cell>
          <cell r="B1355" t="str">
            <v>Seleksi dan penetapan PNS untuk tugas belajar</v>
          </cell>
        </row>
        <row r="1356">
          <cell r="A1356" t="str">
            <v>1.21.17.08</v>
          </cell>
          <cell r="B1356" t="str">
            <v>Pemberian penghargaan bagi PNS yang berprestasi</v>
          </cell>
        </row>
        <row r="1357">
          <cell r="A1357" t="str">
            <v>1.21.17.09</v>
          </cell>
          <cell r="B1357" t="str">
            <v>Proses penanganan kasus-kasus pelanggaran disiplin PNS</v>
          </cell>
        </row>
        <row r="1358">
          <cell r="A1358" t="str">
            <v>1.21.17.10</v>
          </cell>
          <cell r="B1358" t="str">
            <v>Kajian sistem dan kualitas materi diklat PNS</v>
          </cell>
        </row>
        <row r="1359">
          <cell r="A1359" t="str">
            <v>1.21.17.11</v>
          </cell>
          <cell r="B1359" t="str">
            <v>Pemberian bantuan tugas belajar dan ikatan dinas</v>
          </cell>
        </row>
        <row r="1360">
          <cell r="A1360" t="str">
            <v>1.21.17.12</v>
          </cell>
          <cell r="B1360" t="str">
            <v>Pemberian bantuan penyelenggaraan penerimaan Praja IPDN</v>
          </cell>
        </row>
        <row r="1361">
          <cell r="A1361" t="str">
            <v>1.21.17.13</v>
          </cell>
          <cell r="B1361" t="str">
            <v>Penyelenggaraan diklat teknis, fungsional dan kepemimpinan</v>
          </cell>
        </row>
        <row r="1362">
          <cell r="A1362" t="str">
            <v>1.21.17.14</v>
          </cell>
          <cell r="B1362" t="str">
            <v>Pengembangan diklat (Analisis Kebutuhan Diklat, Penyusunan silabi, Penyusunan Modul, Penyusunan Pedoman Diklat)</v>
          </cell>
        </row>
        <row r="1363">
          <cell r="A1363" t="str">
            <v>1.21.17.15</v>
          </cell>
          <cell r="B1363" t="str">
            <v>Monitoring, evaluasi dan pelaporan</v>
          </cell>
        </row>
        <row r="1364">
          <cell r="A1364" t="str">
            <v>1.21.17.16</v>
          </cell>
          <cell r="B1364" t="str">
            <v>Koordinasi penyelenggaraan diklat</v>
          </cell>
        </row>
        <row r="1365">
          <cell r="A1365" t="str">
            <v>1.21.17.17</v>
          </cell>
          <cell r="B1365" t="str">
            <v xml:space="preserve">Ujian penyesuaian kenaikan pangkat </v>
          </cell>
        </row>
        <row r="1366">
          <cell r="A1366" t="str">
            <v>1.21.17.18</v>
          </cell>
          <cell r="B1366" t="str">
            <v>Ujian dinas tingkat II</v>
          </cell>
        </row>
        <row r="1367">
          <cell r="A1367" t="str">
            <v>1.21.17.19</v>
          </cell>
          <cell r="B1367" t="str">
            <v>Pengambilan sumpah dan janji PNS</v>
          </cell>
        </row>
        <row r="1368">
          <cell r="A1368" t="str">
            <v>1.21.17.21</v>
          </cell>
          <cell r="B1368" t="str">
            <v>Pembuatan Karpeg, Karis dan Karsu</v>
          </cell>
        </row>
        <row r="1369">
          <cell r="A1369" t="str">
            <v>1.22.15.01</v>
          </cell>
          <cell r="B1369" t="str">
            <v>Pemberdayaan Lembaga dan Organisasi Masyarakat Pedesaan</v>
          </cell>
        </row>
        <row r="1370">
          <cell r="A1370" t="str">
            <v>1.22.15.02</v>
          </cell>
          <cell r="B1370" t="str">
            <v>Penyelenggaraan Pendidikan dan Pelatihan Tenaga Teknis dan Masyarakat</v>
          </cell>
        </row>
        <row r="1371">
          <cell r="A1371" t="str">
            <v>1.22.15.03</v>
          </cell>
          <cell r="B1371" t="str">
            <v>Penyelenggaraan Diseminasi Informasi bagi Masyarakat Desa</v>
          </cell>
        </row>
        <row r="1372">
          <cell r="A1372" t="str">
            <v>1.22.16.01</v>
          </cell>
          <cell r="B1372" t="str">
            <v>Pelatihan ketrampilan usaha budidaya tanaman</v>
          </cell>
        </row>
        <row r="1373">
          <cell r="A1373" t="str">
            <v>1.22.16.02</v>
          </cell>
          <cell r="B1373" t="str">
            <v>Pelatihan ketrampilan manajemen badan usaha milik desa</v>
          </cell>
        </row>
        <row r="1374">
          <cell r="A1374" t="str">
            <v>1.22.16.03</v>
          </cell>
          <cell r="B1374" t="str">
            <v>Pelatihan ketrampilan usaha industri kerajinan</v>
          </cell>
        </row>
        <row r="1375">
          <cell r="A1375" t="str">
            <v>1.22.16.04</v>
          </cell>
          <cell r="B1375" t="str">
            <v>Pelatihan ketrampilan usaha pertanian dan perternakan</v>
          </cell>
        </row>
        <row r="1376">
          <cell r="A1376" t="str">
            <v>1.22.16.05</v>
          </cell>
          <cell r="B1376" t="str">
            <v>Fasilitasi permodalan bagi usaha mikro kecil dan menengah di perdesaan</v>
          </cell>
        </row>
        <row r="1377">
          <cell r="A1377" t="str">
            <v>1.22.16.06</v>
          </cell>
          <cell r="B1377" t="str">
            <v>Fasilitasi kemitraan swasta dan usaha mikro kecil dan menengah di pedesaan</v>
          </cell>
        </row>
        <row r="1378">
          <cell r="A1378" t="str">
            <v>1.22.16.07</v>
          </cell>
          <cell r="B1378" t="str">
            <v>Monitoring, evaluasi dan pelaporan</v>
          </cell>
        </row>
        <row r="1379">
          <cell r="A1379" t="str">
            <v>1.22.17.01</v>
          </cell>
          <cell r="B1379" t="str">
            <v>Pembinaan kelompok masyarakat pembangunan desa</v>
          </cell>
        </row>
        <row r="1380">
          <cell r="A1380" t="str">
            <v>1.22.17.02</v>
          </cell>
          <cell r="B1380" t="str">
            <v>Pelaksanaan musyawarah pembangunan desa</v>
          </cell>
        </row>
        <row r="1381">
          <cell r="A1381" t="str">
            <v>1.22.17.03</v>
          </cell>
          <cell r="B1381" t="str">
            <v>Pemberian stimulan pembangunan desa</v>
          </cell>
        </row>
        <row r="1382">
          <cell r="A1382" t="str">
            <v>1.22.17.04</v>
          </cell>
          <cell r="B1382" t="str">
            <v>Monitoring, evaluasi dan pelaporan</v>
          </cell>
        </row>
        <row r="1383">
          <cell r="A1383" t="str">
            <v>1.22.18.01</v>
          </cell>
          <cell r="B1383" t="str">
            <v>Pelatihan aparatur pemerintah desa dalam bidang pembangunan kawasan perdesaan</v>
          </cell>
        </row>
        <row r="1384">
          <cell r="A1384" t="str">
            <v>1.22.18.02</v>
          </cell>
          <cell r="B1384" t="str">
            <v>Pelatihan aparatur pemerintah desa dalam bidang pengelolaan keuangan desa</v>
          </cell>
        </row>
        <row r="1385">
          <cell r="A1385" t="str">
            <v>1.22.18.03</v>
          </cell>
          <cell r="B1385" t="str">
            <v>Pelatihan aparatur pemerintah desa dalam bidang manajemen pemerintahan desa</v>
          </cell>
        </row>
        <row r="1386">
          <cell r="A1386" t="str">
            <v>1.22.18.04</v>
          </cell>
          <cell r="B1386" t="str">
            <v>Monitoring, evaluasi dan pelaporan</v>
          </cell>
        </row>
        <row r="1387">
          <cell r="A1387" t="str">
            <v>1.22.19.01</v>
          </cell>
          <cell r="B1387" t="str">
            <v>Pelatihan perempuan di perdesaan dalam bidang usaha ekonomi produktif</v>
          </cell>
        </row>
        <row r="1388">
          <cell r="A1388" t="str">
            <v>1.23.15.01</v>
          </cell>
          <cell r="B1388" t="str">
            <v>Penyusunan dan pengumpulan data dan statistik daerah</v>
          </cell>
        </row>
        <row r="1389">
          <cell r="A1389" t="str">
            <v>1.23.15.02</v>
          </cell>
          <cell r="B1389" t="str">
            <v>Pengolahan, updating dan analisis data dan statistik daerah</v>
          </cell>
        </row>
        <row r="1390">
          <cell r="A1390" t="str">
            <v>1.23.15.03</v>
          </cell>
          <cell r="B1390" t="str">
            <v>Penyusunan dan pengumpulan data PDRB</v>
          </cell>
        </row>
        <row r="1391">
          <cell r="A1391" t="str">
            <v>1.23.15.04</v>
          </cell>
          <cell r="B1391" t="str">
            <v>Pengolahan, updating dan analisis data PDRB</v>
          </cell>
        </row>
        <row r="1392">
          <cell r="A1392" t="str">
            <v>1.24.15.01</v>
          </cell>
          <cell r="B1392" t="str">
            <v>Pembangunan data base informasi kearsipan</v>
          </cell>
        </row>
        <row r="1393">
          <cell r="A1393" t="str">
            <v>1.24.15.02</v>
          </cell>
          <cell r="B1393" t="str">
            <v>Pengumpulan data</v>
          </cell>
        </row>
        <row r="1394">
          <cell r="A1394" t="str">
            <v>1.24.15.03</v>
          </cell>
          <cell r="B1394" t="str">
            <v>Pengklasifikasikan data</v>
          </cell>
        </row>
        <row r="1395">
          <cell r="A1395" t="str">
            <v>1.24.15.04</v>
          </cell>
          <cell r="B1395" t="str">
            <v>Penyusunan sistem katalog data</v>
          </cell>
        </row>
        <row r="1396">
          <cell r="A1396" t="str">
            <v>1.24.15.05</v>
          </cell>
          <cell r="B1396" t="str">
            <v>Pengadaan sarana penyimpanan</v>
          </cell>
        </row>
        <row r="1397">
          <cell r="A1397" t="str">
            <v>1.24.15.06</v>
          </cell>
          <cell r="B1397" t="str">
            <v>Kajian sistem administrasi kearsifan</v>
          </cell>
        </row>
        <row r="1398">
          <cell r="A1398" t="str">
            <v>1.24.15.07</v>
          </cell>
          <cell r="B1398" t="str">
            <v>Pemeliharaan peralatan jaringan informasi kearsifan</v>
          </cell>
        </row>
        <row r="1399">
          <cell r="A1399" t="str">
            <v>1.24.16.01</v>
          </cell>
          <cell r="B1399" t="str">
            <v>Pengadaan sarana pengolahan dan penyimpanan arsip</v>
          </cell>
        </row>
        <row r="1400">
          <cell r="A1400" t="str">
            <v>1.24.16.02</v>
          </cell>
          <cell r="B1400" t="str">
            <v>Pendataan dan penataan dokumen/arsip daerah</v>
          </cell>
        </row>
        <row r="1401">
          <cell r="A1401" t="str">
            <v>1.24.16.03</v>
          </cell>
          <cell r="B1401" t="str">
            <v>Penduplikatan dokumen/arsip daerah dalam bentuk informatika</v>
          </cell>
        </row>
        <row r="1402">
          <cell r="A1402" t="str">
            <v>1.24.16.04</v>
          </cell>
          <cell r="B1402" t="str">
            <v>Pembangunan sistem keamanan penyimpanan data</v>
          </cell>
        </row>
        <row r="1403">
          <cell r="A1403" t="str">
            <v>1.24.17.01</v>
          </cell>
          <cell r="B1403" t="str">
            <v>Pemeliharaan rutin/berkala sarana pengolahan dan penyimpanan arsip</v>
          </cell>
        </row>
        <row r="1404">
          <cell r="A1404" t="str">
            <v>1.24.17.02</v>
          </cell>
          <cell r="B1404" t="str">
            <v>Pemeliharaan rutin/berkala arsip daerah</v>
          </cell>
        </row>
        <row r="1405">
          <cell r="A1405" t="str">
            <v>1.24.17.03</v>
          </cell>
          <cell r="B1405" t="str">
            <v>Monitoring, evaluasi dan pelaporan kondisi situasi data</v>
          </cell>
        </row>
        <row r="1406">
          <cell r="A1406" t="str">
            <v>1.24.18.01</v>
          </cell>
          <cell r="B1406" t="str">
            <v>Penyusunan dan penerbitan naskah sumber arsip</v>
          </cell>
        </row>
        <row r="1407">
          <cell r="A1407" t="str">
            <v>1.24.18.02</v>
          </cell>
          <cell r="B1407" t="str">
            <v>Penyediaan sarana layanan informasi arsip</v>
          </cell>
        </row>
        <row r="1408">
          <cell r="A1408" t="str">
            <v>1.24.18.03</v>
          </cell>
          <cell r="B1408" t="str">
            <v>Sosialisasi/penyuluhan kearsipan di lingkungan instansi pemerintah/swasta</v>
          </cell>
        </row>
        <row r="1409">
          <cell r="A1409" t="str">
            <v>1.25.15.01</v>
          </cell>
          <cell r="B1409" t="str">
            <v>Fasilitasi penyempurnaan peraturan perundangan penyiaran dan KMIP</v>
          </cell>
        </row>
        <row r="1410">
          <cell r="A1410" t="str">
            <v>1.25.15.02</v>
          </cell>
          <cell r="B1410" t="str">
            <v>Pembinaan dan pengembangan jaringan komunikasi dan informasi</v>
          </cell>
        </row>
        <row r="1411">
          <cell r="A1411" t="str">
            <v>1.25.15.03</v>
          </cell>
          <cell r="B1411" t="str">
            <v>Pembinaan dan pengembangan sumber daya komunikasi dan informasi</v>
          </cell>
        </row>
        <row r="1412">
          <cell r="A1412" t="str">
            <v>1.25.15.04</v>
          </cell>
          <cell r="B1412" t="str">
            <v>Penelitian dan pengembangan ilmu pengetahuan dan teknologi</v>
          </cell>
        </row>
        <row r="1413">
          <cell r="A1413" t="str">
            <v>1.25.15.05</v>
          </cell>
          <cell r="B1413" t="str">
            <v>Pengadaan alat studio dan komunikasi</v>
          </cell>
        </row>
        <row r="1414">
          <cell r="A1414" t="str">
            <v>1.25.15.06</v>
          </cell>
          <cell r="B1414" t="str">
            <v>Pengkajian dan pengembangan sistem informasi</v>
          </cell>
        </row>
        <row r="1415">
          <cell r="A1415" t="str">
            <v>1.25.15.07</v>
          </cell>
          <cell r="B1415" t="str">
            <v>Perencanaan dan pengembangan kebijakan komunikasi dan informasi</v>
          </cell>
        </row>
        <row r="1416">
          <cell r="A1416" t="str">
            <v>1.25.16.01</v>
          </cell>
          <cell r="B1416" t="str">
            <v>Pengkajian dan penelitian bidang informasi dan komunikasi</v>
          </cell>
        </row>
        <row r="1417">
          <cell r="A1417" t="str">
            <v>1.25.17.01</v>
          </cell>
          <cell r="B1417" t="str">
            <v>Pelatihan SDM dalam bidang komunikasi dan informasi</v>
          </cell>
        </row>
        <row r="1418">
          <cell r="A1418" t="str">
            <v>1.25.18.01</v>
          </cell>
          <cell r="B1418" t="str">
            <v>Penyebarluasan informasi pembangunan daerah</v>
          </cell>
        </row>
        <row r="1419">
          <cell r="A1419" t="str">
            <v>1.25.18.02</v>
          </cell>
          <cell r="B1419" t="str">
            <v>Penyebarluasan informasi penyelenggaraan pemerintahan daerah</v>
          </cell>
        </row>
        <row r="1420">
          <cell r="A1420" t="str">
            <v>1.25.18.03</v>
          </cell>
          <cell r="B1420" t="str">
            <v>Penyebarluasan informasi yang bersifat penyuluhan bagi masyarakat</v>
          </cell>
        </row>
        <row r="1421">
          <cell r="A1421" t="str">
            <v>2.01.15.01</v>
          </cell>
          <cell r="B1421" t="str">
            <v>Pelatihan petani dan pelaku agribisnis</v>
          </cell>
        </row>
        <row r="1422">
          <cell r="A1422" t="str">
            <v>2.01.15.02</v>
          </cell>
          <cell r="B1422" t="str">
            <v>Penyuluhan dan pendampingan petani dan pelaku agrobisnis</v>
          </cell>
        </row>
        <row r="1423">
          <cell r="A1423" t="str">
            <v>2.01.15.03</v>
          </cell>
          <cell r="B1423" t="str">
            <v>Peningkatan kemampuan lembaga petani</v>
          </cell>
        </row>
        <row r="1424">
          <cell r="A1424" t="str">
            <v>2.01.15.04</v>
          </cell>
          <cell r="B1424" t="str">
            <v>Peningkatan sistem insentif dan disnisentif bagi petani/kelompok tani</v>
          </cell>
        </row>
        <row r="1425">
          <cell r="A1425" t="str">
            <v>2.01.15.05</v>
          </cell>
          <cell r="B1425" t="str">
            <v>Penyuluhan dan bimbingan pemanfaatan dan produktivitas lahan tidur</v>
          </cell>
        </row>
        <row r="1426">
          <cell r="A1426" t="str">
            <v>2.01.16.01</v>
          </cell>
          <cell r="B1426" t="str">
            <v>Penanganan daerah rawan pangan</v>
          </cell>
        </row>
        <row r="1427">
          <cell r="A1427" t="str">
            <v>2.01.16.02</v>
          </cell>
          <cell r="B1427" t="str">
            <v>Penyusunan data base potensi produk pangan</v>
          </cell>
        </row>
        <row r="1428">
          <cell r="A1428" t="str">
            <v>2.01.16.03</v>
          </cell>
          <cell r="B1428" t="str">
            <v>Analisis dan penyusunan pola konsumsi dan suplai pangan</v>
          </cell>
        </row>
        <row r="1429">
          <cell r="A1429" t="str">
            <v>2.01.16.04</v>
          </cell>
          <cell r="B1429" t="str">
            <v>Analisis rasio jumlah penduduk terhadap jumlah kebutuhan pangan</v>
          </cell>
        </row>
        <row r="1430">
          <cell r="A1430" t="str">
            <v>2.01.16.05</v>
          </cell>
          <cell r="B1430" t="str">
            <v>Laporan berkala kondisi ketahanan pangan daerah</v>
          </cell>
        </row>
        <row r="1431">
          <cell r="A1431" t="str">
            <v>2.01.16.06</v>
          </cell>
          <cell r="B1431" t="str">
            <v>Kajian rantai pasokan dan pemasaran pangan</v>
          </cell>
        </row>
        <row r="1432">
          <cell r="A1432" t="str">
            <v>2.01.16.07</v>
          </cell>
          <cell r="B1432" t="str">
            <v>Monitoring, evaluasi dan pelaporan kebijakan perberasan</v>
          </cell>
        </row>
        <row r="1433">
          <cell r="A1433" t="str">
            <v>2.01.16.08</v>
          </cell>
          <cell r="B1433" t="str">
            <v>Monitoring, evaluasi dan pelaporan kebijakan subsidi pertanian</v>
          </cell>
        </row>
        <row r="1434">
          <cell r="A1434" t="str">
            <v>2.01.16.09</v>
          </cell>
          <cell r="B1434" t="str">
            <v>Pemanfaatan perkarangan untuk pengembangan pangan</v>
          </cell>
        </row>
        <row r="1435">
          <cell r="A1435" t="str">
            <v>2.01.16.10</v>
          </cell>
          <cell r="B1435" t="str">
            <v>Pemantauan dan analisis akses pangan masyarakat</v>
          </cell>
        </row>
        <row r="1436">
          <cell r="A1436" t="str">
            <v>2.01.16.11</v>
          </cell>
          <cell r="B1436" t="str">
            <v>Pemantauan dan analisis akses harga pangan pokok</v>
          </cell>
        </row>
        <row r="1437">
          <cell r="A1437" t="str">
            <v>2.01.16.12</v>
          </cell>
          <cell r="B1437" t="str">
            <v>Penanganan pasca panen dan pengolahan hasil pertanian</v>
          </cell>
        </row>
        <row r="1438">
          <cell r="A1438" t="str">
            <v>2.01.16.13</v>
          </cell>
          <cell r="B1438" t="str">
            <v>Pengembangan cadangan pangan daerah</v>
          </cell>
        </row>
        <row r="1439">
          <cell r="A1439" t="str">
            <v>2.01.16.14</v>
          </cell>
          <cell r="B1439" t="str">
            <v>Pengembangan desa mandiri pangan</v>
          </cell>
        </row>
        <row r="1440">
          <cell r="A1440" t="str">
            <v>2.01.16.15</v>
          </cell>
          <cell r="B1440" t="str">
            <v>Pengembangan intensifikasi tanaman padi, palawija</v>
          </cell>
        </row>
        <row r="1441">
          <cell r="A1441" t="str">
            <v>2.01.16.16</v>
          </cell>
          <cell r="B1441" t="str">
            <v>Pengembangan diverisifikasi tanaman</v>
          </cell>
        </row>
        <row r="1442">
          <cell r="A1442" t="str">
            <v>2.01.16.17</v>
          </cell>
          <cell r="B1442" t="str">
            <v>Pengembangan pertanian pada lahan kering</v>
          </cell>
        </row>
        <row r="1443">
          <cell r="A1443" t="str">
            <v>2.01.16.18</v>
          </cell>
          <cell r="B1443" t="str">
            <v>Pengembangan lumbung pangan desa</v>
          </cell>
        </row>
        <row r="1444">
          <cell r="A1444" t="str">
            <v>2.01.16.19</v>
          </cell>
          <cell r="B1444" t="str">
            <v>Pengembangan model distribusi pangan yang efisien</v>
          </cell>
        </row>
        <row r="1445">
          <cell r="A1445" t="str">
            <v>2.01.16.20</v>
          </cell>
          <cell r="B1445" t="str">
            <v>Pengembangan perbinihan/perbibitan</v>
          </cell>
        </row>
        <row r="1446">
          <cell r="A1446" t="str">
            <v>2.01.16.21</v>
          </cell>
          <cell r="B1446" t="str">
            <v xml:space="preserve">Pengembangan sistem informasi pasar </v>
          </cell>
        </row>
        <row r="1447">
          <cell r="A1447" t="str">
            <v>2.01.16.22</v>
          </cell>
          <cell r="B1447" t="str">
            <v>Peningkatan mutu dan keamanan pangan</v>
          </cell>
        </row>
        <row r="1448">
          <cell r="A1448" t="str">
            <v>2.01.16.23</v>
          </cell>
          <cell r="B1448" t="str">
            <v>Koordinasi kebijakan perberasan</v>
          </cell>
        </row>
        <row r="1449">
          <cell r="A1449" t="str">
            <v>2.01.16.24</v>
          </cell>
          <cell r="B1449" t="str">
            <v>Koordinasi perumusan kebijakan pertanahan dan infrastruktur pertanian dan perdesaan</v>
          </cell>
        </row>
        <row r="1450">
          <cell r="A1450" t="str">
            <v>2.01.16.25</v>
          </cell>
          <cell r="B1450" t="str">
            <v>Penelitian dan pengembangan sumber daya pertanian</v>
          </cell>
        </row>
        <row r="1451">
          <cell r="A1451" t="str">
            <v>2.01.16.26</v>
          </cell>
          <cell r="B1451" t="str">
            <v>Penelitian dan pengembangan teknologi biotekhnologi</v>
          </cell>
        </row>
        <row r="1452">
          <cell r="A1452" t="str">
            <v>2.01.16.27</v>
          </cell>
          <cell r="B1452" t="str">
            <v>Penelitian dan pengembangan  teknologi budi daya</v>
          </cell>
        </row>
        <row r="1453">
          <cell r="A1453" t="str">
            <v>2.01.16.28</v>
          </cell>
          <cell r="B1453" t="str">
            <v>Penelitian dan pengembangan teknologi pasca panen</v>
          </cell>
        </row>
        <row r="1454">
          <cell r="A1454" t="str">
            <v>2.01.16.29</v>
          </cell>
          <cell r="B1454" t="str">
            <v>Peningkatan produksi, produktivitas dan mutu produk perkebunan, produk pertanian</v>
          </cell>
        </row>
        <row r="1455">
          <cell r="A1455" t="str">
            <v>2.01.16.30</v>
          </cell>
          <cell r="B1455" t="str">
            <v>Penyuluhan sumber pangan alternatif</v>
          </cell>
        </row>
        <row r="1456">
          <cell r="A1456" t="str">
            <v>2.01.16.31</v>
          </cell>
          <cell r="B1456" t="str">
            <v>Monitoring, evaluasi dan pelaporan</v>
          </cell>
        </row>
        <row r="1457">
          <cell r="A1457" t="str">
            <v>2.01.17.01</v>
          </cell>
          <cell r="B1457" t="str">
            <v>Penelitian dan pengembangan pemasaran hasil produksi pertanian/perkebunan</v>
          </cell>
        </row>
        <row r="1458">
          <cell r="A1458" t="str">
            <v>2.01.17.02</v>
          </cell>
          <cell r="B1458" t="str">
            <v>Fasilitasi kerjasama regioanal/nasioanal/internasional penyediaan hasil produksi pertanian/perkebunan komplementer</v>
          </cell>
        </row>
        <row r="1459">
          <cell r="A1459" t="str">
            <v>2.01.17.03</v>
          </cell>
          <cell r="B1459" t="str">
            <v>Pembangunan sarana dan prasarana pasar kecamatan/perdesaan produksi hasil pertanian/perkebunan</v>
          </cell>
        </row>
        <row r="1460">
          <cell r="A1460" t="str">
            <v>2.01.17.04</v>
          </cell>
          <cell r="B1460" t="str">
            <v>Pembangunan pusat-pusat etalase/eksibi/promosi atas hasil produksi pertanian/perkebuanan</v>
          </cell>
        </row>
        <row r="1461">
          <cell r="A1461" t="str">
            <v>2.01.17.05</v>
          </cell>
          <cell r="B1461" t="str">
            <v xml:space="preserve">Pemeliharan rutin/berkala sarana dan prasarana pasar kecamatan/pedesaan produksi hasil pertanian/perkebunan </v>
          </cell>
        </row>
        <row r="1462">
          <cell r="A1462" t="str">
            <v>2.01.17.06</v>
          </cell>
          <cell r="B1462" t="str">
            <v>Pemeliharan rutin/berkala pusat-pusat etalase/eksibi/promosi atas hasil produksi pertanian/perkebuanan</v>
          </cell>
        </row>
        <row r="1463">
          <cell r="A1463" t="str">
            <v>2.01.17.07</v>
          </cell>
          <cell r="B1463" t="str">
            <v>Promosi atas hasil produksi pertanian/perkebunan unggul daerah</v>
          </cell>
        </row>
        <row r="1464">
          <cell r="A1464" t="str">
            <v>2.01.17.08</v>
          </cell>
          <cell r="B1464" t="str">
            <v>Penyuluhan pemasaran produksi pertanian/perkebunan guna menghindari tengkulak dan sistem ijon</v>
          </cell>
        </row>
        <row r="1465">
          <cell r="A1465" t="str">
            <v>2.01.17.09</v>
          </cell>
          <cell r="B1465" t="str">
            <v>Pembangunan pusat-pusat penampungan produksi hasil pertanian/perkabunan masyarakat yang akan dipasarakan</v>
          </cell>
        </row>
        <row r="1466">
          <cell r="A1466" t="str">
            <v>2.01.17.10</v>
          </cell>
          <cell r="B1466" t="str">
            <v>pengolahan informasi permintaan pasar atas hasil produksi pertanian/perkebunan masyarakat</v>
          </cell>
        </row>
        <row r="1467">
          <cell r="A1467" t="str">
            <v>2.01.17.11</v>
          </cell>
          <cell r="B1467" t="str">
            <v>Penyuluhan distribusi pemasaran atas hasil produksi pertanian/perkebunan masyarakat</v>
          </cell>
        </row>
        <row r="1468">
          <cell r="A1468" t="str">
            <v>2.01.17.12</v>
          </cell>
          <cell r="B1468" t="str">
            <v>Penyuluhan kualitas dan teknis kemasan hasil produksi pertanian/perkebunan yang akan dipasarkan</v>
          </cell>
        </row>
        <row r="1469">
          <cell r="A1469" t="str">
            <v>2.01.17.13</v>
          </cell>
          <cell r="B1469" t="str">
            <v>Monitoring, evaluasi dan pelaporan</v>
          </cell>
        </row>
        <row r="1470">
          <cell r="A1470" t="str">
            <v>2.01.18.01</v>
          </cell>
          <cell r="B1470" t="str">
            <v>Penelitian dan pengembangan teknologi pertanian/perkebunan tepat guna</v>
          </cell>
        </row>
        <row r="1471">
          <cell r="A1471" t="str">
            <v>2.01.18.02</v>
          </cell>
          <cell r="B1471" t="str">
            <v>Pengadaan sarana dan prasaranan teknologi pertanian/perkebunan tepat guna</v>
          </cell>
        </row>
        <row r="1472">
          <cell r="A1472" t="str">
            <v>2.01.18.03</v>
          </cell>
          <cell r="B1472" t="str">
            <v>Pemeliharaan rutin/berkala sarana dan prasarana teknologi pertanian/perkebunan tepat guna</v>
          </cell>
        </row>
        <row r="1473">
          <cell r="A1473" t="str">
            <v>2.01.18.04</v>
          </cell>
          <cell r="B1473" t="str">
            <v>Kegiatan penyuluhan penerapan teknologi pertanian/perkebunan tepat guna</v>
          </cell>
        </row>
        <row r="1474">
          <cell r="A1474" t="str">
            <v>2.01.18.05</v>
          </cell>
          <cell r="B1474" t="str">
            <v>Pelatihan dan bimbingan pengoperasian teknologi pertanian/perkebunan tepat guna</v>
          </cell>
        </row>
        <row r="1475">
          <cell r="A1475" t="str">
            <v>2.01.18.06</v>
          </cell>
          <cell r="B1475" t="str">
            <v>Pelatihan penerapan teknologipertanian/perkebunan modern bercocok tanam</v>
          </cell>
        </row>
        <row r="1476">
          <cell r="A1476" t="str">
            <v>2.01.18.07</v>
          </cell>
          <cell r="B1476" t="str">
            <v>Monitoring, evaluasi dan pelaporan</v>
          </cell>
        </row>
        <row r="1477">
          <cell r="A1477" t="str">
            <v>2.01.19.01</v>
          </cell>
          <cell r="B1477" t="str">
            <v>Penyuluhan peningkatan produksi pertanian/perkebunan</v>
          </cell>
        </row>
        <row r="1478">
          <cell r="A1478" t="str">
            <v>2.01.19.02</v>
          </cell>
          <cell r="B1478" t="str">
            <v>Penyediaan sarana produksi pertanian/perkebunan</v>
          </cell>
        </row>
        <row r="1479">
          <cell r="A1479" t="str">
            <v>2.01.19.03</v>
          </cell>
          <cell r="B1479" t="str">
            <v>Pengembangan bibit unggul pertanian/perkebunan</v>
          </cell>
        </row>
        <row r="1480">
          <cell r="A1480" t="str">
            <v>2.01.19.04</v>
          </cell>
          <cell r="B1480" t="str">
            <v>Sertifikasi bibit unggul pertanian/perkebunan</v>
          </cell>
        </row>
        <row r="1481">
          <cell r="A1481" t="str">
            <v>2.01.19.05</v>
          </cell>
          <cell r="B1481" t="str">
            <v>Penyusunan kebijakan pencegahan alih fungsi lahan pertanian</v>
          </cell>
        </row>
        <row r="1482">
          <cell r="A1482" t="str">
            <v>2.01.19.06</v>
          </cell>
          <cell r="B1482" t="str">
            <v>Monitoring, evaluasi dan pelaporan</v>
          </cell>
        </row>
        <row r="1483">
          <cell r="A1483" t="str">
            <v>2.01.20.01</v>
          </cell>
          <cell r="B1483" t="str">
            <v>Peningkatan kapasitas tenaga penyuluh pertanian/perkebunan</v>
          </cell>
        </row>
        <row r="1484">
          <cell r="A1484" t="str">
            <v>2.01.20.02</v>
          </cell>
          <cell r="B1484" t="str">
            <v>Peningkatan kesejahteraan tenaga penyuluh pertanian/perkebunan</v>
          </cell>
        </row>
        <row r="1485">
          <cell r="A1485" t="str">
            <v>2.01.20.03</v>
          </cell>
          <cell r="B1485" t="str">
            <v>Penyuluhan dan pendampingan bagi pertanian/perkebunan</v>
          </cell>
        </row>
        <row r="1486">
          <cell r="A1486" t="str">
            <v>2.01.21.01</v>
          </cell>
          <cell r="B1486" t="str">
            <v>Pendataan masalah peternakan</v>
          </cell>
        </row>
        <row r="1487">
          <cell r="A1487" t="str">
            <v>2.01.21.02</v>
          </cell>
          <cell r="B1487" t="str">
            <v>Pemeliharaan kesehatan dan pencegahan penyakit menular ternak</v>
          </cell>
        </row>
        <row r="1488">
          <cell r="A1488" t="str">
            <v>2.01.21.03</v>
          </cell>
          <cell r="B1488" t="str">
            <v>Pemusnahan ternak yang terjangkit penyakit endemik</v>
          </cell>
        </row>
        <row r="1489">
          <cell r="A1489" t="str">
            <v>2.01.21.04</v>
          </cell>
          <cell r="B1489" t="str">
            <v>Pengawasan perdagangan ternak antar daerah</v>
          </cell>
        </row>
        <row r="1490">
          <cell r="A1490" t="str">
            <v>2.01.21.05</v>
          </cell>
          <cell r="B1490" t="str">
            <v>Monitoring, evaluasi dan pelaporan</v>
          </cell>
        </row>
        <row r="1491">
          <cell r="A1491" t="str">
            <v>2.01.22.01</v>
          </cell>
          <cell r="B1491" t="str">
            <v>Pembangunan sarana dan prasarana pembibitan ternak</v>
          </cell>
        </row>
        <row r="1492">
          <cell r="A1492" t="str">
            <v>2.01.22.02</v>
          </cell>
          <cell r="B1492" t="str">
            <v>Pembibitan dan perawatan ternak</v>
          </cell>
        </row>
        <row r="1493">
          <cell r="A1493" t="str">
            <v>2.01.22.03</v>
          </cell>
          <cell r="B1493" t="str">
            <v>Pendistribusian bibit ternak kepada masyarakat</v>
          </cell>
        </row>
        <row r="1494">
          <cell r="A1494" t="str">
            <v>2.01.22.04</v>
          </cell>
          <cell r="B1494" t="str">
            <v>Penyuluhan pengelolaan bibit ternak yang didistribusikan kepada masyarakat</v>
          </cell>
        </row>
        <row r="1495">
          <cell r="A1495" t="str">
            <v>2.01.22.05</v>
          </cell>
          <cell r="B1495" t="str">
            <v>Penelitian dan pengolahan gizi dan pakan ternak</v>
          </cell>
        </row>
        <row r="1496">
          <cell r="A1496" t="str">
            <v>2.01.22.06</v>
          </cell>
          <cell r="B1496" t="str">
            <v>Pembelian dan pendistribusian vaksin dan pakan temak</v>
          </cell>
        </row>
        <row r="1497">
          <cell r="A1497" t="str">
            <v>2.01.22.07</v>
          </cell>
          <cell r="B1497" t="str">
            <v>Penyuluhan kualitas gizi dan pakan ternak</v>
          </cell>
        </row>
        <row r="1498">
          <cell r="A1498" t="str">
            <v>2.01.22.08</v>
          </cell>
          <cell r="B1498" t="str">
            <v>Pengembangan agribisnis pertenakan</v>
          </cell>
        </row>
        <row r="1499">
          <cell r="A1499" t="str">
            <v>2.01.22.09</v>
          </cell>
          <cell r="B1499" t="str">
            <v>Monitoring, evaluasi dan pelaporan</v>
          </cell>
        </row>
        <row r="1500">
          <cell r="A1500" t="str">
            <v>2.01.23.01</v>
          </cell>
          <cell r="B1500" t="str">
            <v>Penelitian dan pengembangan pemasaran hasil produksi peternakan</v>
          </cell>
        </row>
        <row r="1501">
          <cell r="A1501" t="str">
            <v>2.01.23.02</v>
          </cell>
          <cell r="B1501" t="str">
            <v>Fasilitasi Kerjasama regional/nas'ronai/intemasional penyediaan hash produksi petemakan komplementer.</v>
          </cell>
        </row>
        <row r="1502">
          <cell r="A1502" t="str">
            <v>2.01.23.03</v>
          </cell>
          <cell r="B1502" t="str">
            <v>Pembangunan sarana dan prasarana pasar produksi hasil peternakan</v>
          </cell>
        </row>
        <row r="1503">
          <cell r="A1503" t="str">
            <v>2.01.23.04</v>
          </cell>
          <cell r="B1503" t="str">
            <v>Pembangunan pusat-pusat etalase/eksebisi/promosi atas hasil produksi peternakan</v>
          </cell>
        </row>
        <row r="1504">
          <cell r="A1504" t="str">
            <v>2.01.23.05</v>
          </cell>
          <cell r="B1504" t="str">
            <v>Pemeliharaan nutin/berkala sarana dan prasarana pasar produksi hasil petemakan</v>
          </cell>
        </row>
        <row r="1505">
          <cell r="A1505" t="str">
            <v>2.01.23.06</v>
          </cell>
          <cell r="B1505" t="str">
            <v>Pemeliharaan rutin/berkala pusat-pusat etalase/eksebisi/promosi atas hasil produksi peternakan</v>
          </cell>
        </row>
        <row r="1506">
          <cell r="A1506" t="str">
            <v>2.01.23.07</v>
          </cell>
          <cell r="B1506" t="str">
            <v>Promosi atas hasil produksi peternakan unggulan daerah. _</v>
          </cell>
        </row>
        <row r="1507">
          <cell r="A1507" t="str">
            <v>2.01.23.08</v>
          </cell>
          <cell r="B1507" t="str">
            <v>Penyuluhan pemasaran produksi peternakan</v>
          </cell>
        </row>
        <row r="1508">
          <cell r="A1508" t="str">
            <v>2.01.23.09</v>
          </cell>
          <cell r="B1508" t="str">
            <v>Pembangunan pusat-pusat penampungan produksi hasil peternakan masyarakat</v>
          </cell>
        </row>
        <row r="1509">
          <cell r="A1509" t="str">
            <v>2.01.23.10</v>
          </cell>
          <cell r="B1509" t="str">
            <v>Pengolahan informasi permintaan pasar atas hasil produksi peternakan masyarakat</v>
          </cell>
        </row>
        <row r="1510">
          <cell r="A1510" t="str">
            <v>2.01.23.11</v>
          </cell>
          <cell r="B1510" t="str">
            <v>Penyuluhan distribusi pemasaran atas hasil produksi peternakan masyarakat</v>
          </cell>
        </row>
        <row r="1511">
          <cell r="A1511" t="str">
            <v>2.01.23.12</v>
          </cell>
          <cell r="B1511" t="str">
            <v>Penyuluhan kualitas dan teknis kemasan hasil produksi peternakan yang akan dipasarkan</v>
          </cell>
        </row>
        <row r="1512">
          <cell r="A1512" t="str">
            <v>2.01.23.13</v>
          </cell>
          <cell r="B1512" t="str">
            <v>Monitoring, evaluasi dan pelaporan</v>
          </cell>
        </row>
        <row r="1513">
          <cell r="A1513" t="str">
            <v>2.01.24.01</v>
          </cell>
          <cell r="B1513" t="str">
            <v>Penelitian dan pengembangan teknologi peternakan tepat guna</v>
          </cell>
        </row>
        <row r="1514">
          <cell r="A1514" t="str">
            <v>2.01.24.02</v>
          </cell>
          <cell r="B1514" t="str">
            <v>Pengadaan sarana dan prasarana teknologi peternakan tepat guna</v>
          </cell>
        </row>
        <row r="1515">
          <cell r="A1515" t="str">
            <v>2.01.24.03</v>
          </cell>
          <cell r="B1515" t="str">
            <v>Pemeliharaan rutin/berkala sarana dan prasarana teknologi peternakan tepat guna</v>
          </cell>
        </row>
        <row r="1516">
          <cell r="A1516" t="str">
            <v>2.01.24.04</v>
          </cell>
          <cell r="B1516" t="str">
            <v>Kegiatan penyuluhan penerapan teknologi peternakan tepat guna</v>
          </cell>
        </row>
        <row r="1517">
          <cell r="A1517" t="str">
            <v>2.01.24.05</v>
          </cell>
          <cell r="B1517" t="str">
            <v>Pelatihan dan bimbingan pengoperasian teknologi peternakan tepat guna</v>
          </cell>
        </row>
        <row r="1518">
          <cell r="A1518" t="str">
            <v>2.01.24.06</v>
          </cell>
          <cell r="B1518" t="str">
            <v>Monitoring, evaluasi dan pelaporan</v>
          </cell>
        </row>
        <row r="1519">
          <cell r="A1519" t="str">
            <v>2.02.15.01</v>
          </cell>
          <cell r="B1519" t="str">
            <v>Pembentukan kesatuan pengelolaan hutan produksi</v>
          </cell>
        </row>
        <row r="1520">
          <cell r="A1520" t="str">
            <v>2.02.15.02</v>
          </cell>
          <cell r="B1520" t="str">
            <v>Pengembangan hutan tanaman</v>
          </cell>
        </row>
        <row r="1521">
          <cell r="A1521" t="str">
            <v>2.02.15.03</v>
          </cell>
          <cell r="B1521" t="str">
            <v>Pengembangan hasil hutan non-kayu</v>
          </cell>
        </row>
        <row r="1522">
          <cell r="A1522" t="str">
            <v>2.02.15.04</v>
          </cell>
          <cell r="B1522" t="str">
            <v>Perencanaan dan pengembangan hutan kemasyarakatan</v>
          </cell>
        </row>
        <row r="1523">
          <cell r="A1523" t="str">
            <v>2.02.15.05</v>
          </cell>
          <cell r="B1523" t="str">
            <v>Optimalisasi PNBP</v>
          </cell>
        </row>
        <row r="1524">
          <cell r="A1524" t="str">
            <v>2.02.15.06</v>
          </cell>
          <cell r="B1524" t="str">
            <v>Pengelolaan dan pemanfaatan hutan</v>
          </cell>
        </row>
        <row r="1525">
          <cell r="A1525" t="str">
            <v>2.02.15.07</v>
          </cell>
          <cell r="B1525" t="str">
            <v>Pengembangan industri dan pemasaran hasil hutan</v>
          </cell>
        </row>
        <row r="1526">
          <cell r="A1526" t="str">
            <v>2.02.15.08</v>
          </cell>
          <cell r="B1526" t="str">
            <v>Pengembangan pengujian dan pengendalian peredaran hasil hutan</v>
          </cell>
        </row>
        <row r="1527">
          <cell r="A1527" t="str">
            <v>2.02.15.09</v>
          </cell>
          <cell r="B1527" t="str">
            <v>Monitoring, evaluasi dan pelaporan</v>
          </cell>
        </row>
        <row r="1528">
          <cell r="A1528" t="str">
            <v>2.02.16.01</v>
          </cell>
          <cell r="B1528" t="str">
            <v>Koordinasi penyelenggaraan reboisasi dan penghijauan hutan</v>
          </cell>
        </row>
        <row r="1529">
          <cell r="A1529" t="str">
            <v>2.02.16.02</v>
          </cell>
          <cell r="B1529" t="str">
            <v>Pembuatan bibit/benih tanaman kehutanan</v>
          </cell>
        </row>
        <row r="1530">
          <cell r="A1530" t="str">
            <v>2.02.16.03</v>
          </cell>
          <cell r="B1530" t="str">
            <v>Penanaman pohon pada kawasan hutan industri dan hutan wisata</v>
          </cell>
        </row>
        <row r="1531">
          <cell r="A1531" t="str">
            <v>2.02.16.04</v>
          </cell>
          <cell r="B1531" t="str">
            <v>Pemeliharaan kawasan hutan industri dan hutan wisata</v>
          </cell>
        </row>
        <row r="1532">
          <cell r="A1532" t="str">
            <v>2.02.16.05</v>
          </cell>
          <cell r="B1532" t="str">
            <v>Pembinaan, pengendalian dan pengawasan gerakan rehabilitasi hutan dan lahan</v>
          </cell>
        </row>
        <row r="1533">
          <cell r="A1533" t="str">
            <v>2.02.16.06</v>
          </cell>
          <cell r="B1533" t="str">
            <v>Peningkatan pecan serta masyarakat dalam rehabilitasi hutan dan lahan</v>
          </cell>
        </row>
        <row r="1534">
          <cell r="A1534" t="str">
            <v>2.02.16.07</v>
          </cell>
          <cell r="B1534" t="str">
            <v>Monitoring, evaluasi dan pelaporan</v>
          </cell>
        </row>
        <row r="1535">
          <cell r="A1535" t="str">
            <v>2.02.17.01</v>
          </cell>
          <cell r="B1535" t="str">
            <v>Pencegahan dan pengendalian kebakaran hutan dan lahan</v>
          </cell>
        </row>
        <row r="1536">
          <cell r="A1536" t="str">
            <v>2.02.17.02</v>
          </cell>
          <cell r="B1536" t="str">
            <v>Sosialisasi pencegahan dan dampak kebakaran hutan dan lahan</v>
          </cell>
        </row>
        <row r="1537">
          <cell r="A1537" t="str">
            <v>2.02.17.03</v>
          </cell>
          <cell r="B1537" t="str">
            <v>Bimbingan teknis pengendalian kebakaran hutan dan lahan</v>
          </cell>
        </row>
        <row r="1538">
          <cell r="A1538" t="str">
            <v>2.02.17.04</v>
          </cell>
          <cell r="B1538" t="str">
            <v>Penanggulangan kebakaran baton dan lahan</v>
          </cell>
        </row>
        <row r="1539">
          <cell r="A1539" t="str">
            <v>2.02.17.05</v>
          </cell>
          <cell r="B1539" t="str">
            <v>Penyuluhan kesadaran masyarakat mengenai dampak perusakan hutan</v>
          </cell>
        </row>
        <row r="1540">
          <cell r="A1540" t="str">
            <v>2.02.18.01</v>
          </cell>
          <cell r="B1540" t="str">
            <v>Pertanian tanaman palawija, padi gogorancah</v>
          </cell>
        </row>
        <row r="1541">
          <cell r="A1541" t="str">
            <v>2.02.19.01</v>
          </cell>
          <cell r="B1541" t="str">
            <v>Penyusunan peraturan daerah mengenai pengelolaan industri hasil hutan</v>
          </cell>
        </row>
        <row r="1542">
          <cell r="A1542" t="str">
            <v>2.02.19.02</v>
          </cell>
          <cell r="B1542" t="str">
            <v>Sosialisasi peraturan daerah mengenai pengelolaan industri hasil hutan</v>
          </cell>
        </row>
        <row r="1543">
          <cell r="A1543" t="str">
            <v>2.02.19.03</v>
          </cell>
          <cell r="B1543" t="str">
            <v>Pengawasan dan penertiban pelaksanaan peraturan daerah mengenai pengelolaan industri hasil hutan</v>
          </cell>
        </row>
        <row r="1544">
          <cell r="A1544" t="str">
            <v>2.02.19.04</v>
          </cell>
          <cell r="B1544" t="str">
            <v>Perluasan akses layanan informasi pemasaran hasil hutan</v>
          </cell>
        </row>
        <row r="1545">
          <cell r="A1545" t="str">
            <v>2.02.19.05</v>
          </cell>
          <cell r="B1545" t="str">
            <v>Monitoring, evaluasi dan pelaporan</v>
          </cell>
        </row>
        <row r="1546">
          <cell r="A1546" t="str">
            <v>2.02.20.01</v>
          </cell>
          <cell r="B1546" t="str">
            <v>Pengembangan hutan masyarakat adat</v>
          </cell>
        </row>
        <row r="1547">
          <cell r="A1547" t="str">
            <v>2.02.20.02</v>
          </cell>
          <cell r="B1547" t="str">
            <v>Pendampingan kelompok usaha perhutanan rakyat</v>
          </cell>
        </row>
        <row r="1548">
          <cell r="A1548" t="str">
            <v>2.03.15.01</v>
          </cell>
          <cell r="B1548" t="str">
            <v>Penyusunan regulasi mengenai kegiatan penambangan bahan galian C</v>
          </cell>
        </row>
        <row r="1549">
          <cell r="A1549" t="str">
            <v>2.03.15.02</v>
          </cell>
          <cell r="B1549" t="str">
            <v>Sosialisasi regulasi mengenai kegiatan penambangan bahan galian C</v>
          </cell>
        </row>
        <row r="1550">
          <cell r="A1550" t="str">
            <v>2.03.15.03</v>
          </cell>
          <cell r="B1550" t="str">
            <v>Monitoring dan pengendalian kegiatan penambangan bahan galian C</v>
          </cell>
        </row>
        <row r="1551">
          <cell r="A1551" t="str">
            <v>2.03.15.04</v>
          </cell>
          <cell r="B1551" t="str">
            <v>Koordinasi dan pendataan tentang hasil produksi dibidang pertambangan</v>
          </cell>
        </row>
        <row r="1552">
          <cell r="A1552" t="str">
            <v>2.03.15.05</v>
          </cell>
          <cell r="B1552" t="str">
            <v>Pengawasan teritadap pelaksanaan kegiatan penambangan galian C</v>
          </cell>
        </row>
        <row r="1553">
          <cell r="A1553" t="str">
            <v>2.03.15.06</v>
          </cell>
          <cell r="B1553" t="str">
            <v>Monitoring, evaluasi dan pelaporan</v>
          </cell>
        </row>
        <row r="1554">
          <cell r="A1554" t="str">
            <v>2.03.16.01</v>
          </cell>
          <cell r="B1554" t="str">
            <v>Pengawasan penertiban kegiatan pertambangan rakyat</v>
          </cell>
        </row>
        <row r="1555">
          <cell r="A1555" t="str">
            <v>2.03.16.02</v>
          </cell>
          <cell r="B1555" t="str">
            <v>Monitoring, evaluasi dan pelaporan dampak kerusakan lingkungan akibat keglatan pertambangan rakyat</v>
          </cell>
        </row>
        <row r="1556">
          <cell r="A1556" t="str">
            <v>2.03.16.03</v>
          </cell>
          <cell r="B1556" t="str">
            <v>Penyebaran Peta Daerah Rawan Bencana Alam Geologi</v>
          </cell>
        </row>
        <row r="1557">
          <cell r="A1557" t="str">
            <v>2.03.17.01</v>
          </cell>
          <cell r="B1557" t="str">
            <v>Koordinasi pengembangan ketenaga listrikan</v>
          </cell>
        </row>
        <row r="1558">
          <cell r="A1558" t="str">
            <v>2.04.15.01</v>
          </cell>
          <cell r="B1558" t="str">
            <v>Analisa pasar untuk promosi dan pemasaran objek pariwisata</v>
          </cell>
        </row>
        <row r="1559">
          <cell r="A1559" t="str">
            <v>2.04.15.02</v>
          </cell>
          <cell r="B1559" t="str">
            <v>Peningkatan pemanfaatan teknologi informasi dalam pemasaran pariwisata</v>
          </cell>
        </row>
        <row r="1560">
          <cell r="A1560" t="str">
            <v>2.04.15.03</v>
          </cell>
          <cell r="B1560" t="str">
            <v>Pengembangan jaringan kerja sama promosi pariwisata</v>
          </cell>
        </row>
        <row r="1561">
          <cell r="A1561" t="str">
            <v>2.04.15.04</v>
          </cell>
          <cell r="B1561" t="str">
            <v>Koordinasi dengan sektor pendukung pariwisata</v>
          </cell>
        </row>
        <row r="1562">
          <cell r="A1562" t="str">
            <v>2.04.15.05</v>
          </cell>
          <cell r="B1562" t="str">
            <v>Pelaksanaan promosi pariwisata nusantara di dalam dan di luar negeri</v>
          </cell>
        </row>
        <row r="1563">
          <cell r="A1563" t="str">
            <v>2.04.15.06</v>
          </cell>
          <cell r="B1563" t="str">
            <v>Pemantauan dan evaluas pelaksanaan program pengembangan pemasaran pariwisata</v>
          </cell>
        </row>
        <row r="1564">
          <cell r="A1564" t="str">
            <v>2.04.15.07</v>
          </cell>
          <cell r="B1564" t="str">
            <v>Pengembangan Statistik Kepariwisataan</v>
          </cell>
        </row>
        <row r="1565">
          <cell r="A1565" t="str">
            <v>2.04.15.08</v>
          </cell>
          <cell r="B1565" t="str">
            <v>Pelatihan pemandu wisata terpadu</v>
          </cell>
        </row>
        <row r="1566">
          <cell r="A1566" t="str">
            <v>2.04.16.01</v>
          </cell>
          <cell r="B1566" t="str">
            <v>Pengembangan objek pariwisata unggulan</v>
          </cell>
        </row>
        <row r="1567">
          <cell r="A1567" t="str">
            <v>2.04.16.02</v>
          </cell>
          <cell r="B1567" t="str">
            <v>Peningkatan pembangunan sarana dan perasarana pariwisata</v>
          </cell>
        </row>
        <row r="1568">
          <cell r="A1568" t="str">
            <v>2.04.16.03</v>
          </cell>
          <cell r="B1568" t="str">
            <v>Pengembangan jenis dan paket wisata unggulan</v>
          </cell>
        </row>
        <row r="1569">
          <cell r="A1569" t="str">
            <v>2.04.16.04</v>
          </cell>
          <cell r="B1569" t="str">
            <v>Pelaksanaan koordinasi pembangunan objek pariwisata dengan lembaga/dunia usaha</v>
          </cell>
        </row>
        <row r="1570">
          <cell r="A1570" t="str">
            <v>2.04.16.05</v>
          </cell>
          <cell r="B1570" t="str">
            <v>Pemantauan dan evaluasi pelaksanaan program pengembangan destinasi pemasaran pariwisata</v>
          </cell>
        </row>
        <row r="1571">
          <cell r="A1571" t="str">
            <v>2.04.16.06</v>
          </cell>
          <cell r="B1571" t="str">
            <v>Pengembangan daerah tujuan wisata</v>
          </cell>
        </row>
        <row r="1572">
          <cell r="A1572" t="str">
            <v>2.04.16.07</v>
          </cell>
          <cell r="B1572" t="str">
            <v>Pengembangan, sosialisasi, dan penerapan serta pengawasan standardisasi</v>
          </cell>
        </row>
        <row r="1573">
          <cell r="A1573" t="str">
            <v>2.04.17.01</v>
          </cell>
          <cell r="B1573" t="str">
            <v>Pengembangan dan penguatan,informasi dan database</v>
          </cell>
        </row>
        <row r="1574">
          <cell r="A1574" t="str">
            <v>2.04.17.02</v>
          </cell>
          <cell r="B1574" t="str">
            <v>Pengembangan dan penguatan litbang, kebudayaan dan pariwisata</v>
          </cell>
        </row>
        <row r="1575">
          <cell r="A1575" t="str">
            <v>2.04.17.03</v>
          </cell>
          <cell r="B1575" t="str">
            <v>Pengembangan SDM di bidang kebudayaan dan pariwisata bekerjasama dengan lembaga lainnya</v>
          </cell>
        </row>
        <row r="1576">
          <cell r="A1576" t="str">
            <v>2.04.17.04</v>
          </cell>
          <cell r="B1576" t="str">
            <v>Fasilitasi pembentukan forum komunikasi antar pelaku industri pariwisata dan budaya</v>
          </cell>
        </row>
        <row r="1577">
          <cell r="A1577" t="str">
            <v>2.04.17.05</v>
          </cell>
          <cell r="B1577" t="str">
            <v>Pelaksanaan koordinasi pembangunan kemitraan pariwisata</v>
          </cell>
        </row>
        <row r="1578">
          <cell r="A1578" t="str">
            <v>2.04.17.06</v>
          </cell>
          <cell r="B1578" t="str">
            <v>Pemantauan dan evaluasi pelaksanaan program peningkatan kemitraan</v>
          </cell>
        </row>
        <row r="1579">
          <cell r="A1579" t="str">
            <v>2.04.17.07</v>
          </cell>
          <cell r="B1579" t="str">
            <v>Pengembangan sumber daya manusia dan profesionalisme bidang pariwisata</v>
          </cell>
        </row>
        <row r="1580">
          <cell r="A1580" t="str">
            <v>2.04.17.08</v>
          </cell>
          <cell r="B1580" t="str">
            <v>Peningkatan peran serta masyarakat dalam pengembangan kemitraan pariwisata</v>
          </cell>
        </row>
        <row r="1581">
          <cell r="A1581" t="str">
            <v>2.04.17.09</v>
          </cell>
          <cell r="B1581" t="str">
            <v>Monitoring, evaluasi dan pelaporan</v>
          </cell>
        </row>
        <row r="1582">
          <cell r="A1582" t="str">
            <v>2.05.15.01</v>
          </cell>
          <cell r="B1582" t="str">
            <v>Pembinaan kelompok ekonomi masyarakat pesisir</v>
          </cell>
        </row>
        <row r="1583">
          <cell r="A1583" t="str">
            <v>2.05.16.01</v>
          </cell>
          <cell r="B1583" t="str">
            <v>Pembentukan kelompok masyarakat swakarsa pengamanan sumberdaya kelautan</v>
          </cell>
        </row>
        <row r="1584">
          <cell r="A1584" t="str">
            <v>2.05.17.01</v>
          </cell>
          <cell r="B1584" t="str">
            <v>Penyuluhan hukum dalam pendayagunaan sumberdaya laut</v>
          </cell>
        </row>
        <row r="1585">
          <cell r="A1585" t="str">
            <v>2.05.18.01</v>
          </cell>
          <cell r="B1585" t="str">
            <v>Kajian mitigasi bencana alam laut dan prakiraan iklim laut</v>
          </cell>
        </row>
        <row r="1586">
          <cell r="A1586" t="str">
            <v>2.05.19.01</v>
          </cell>
          <cell r="B1586" t="str">
            <v>Penyuluhan budaya kelautan</v>
          </cell>
        </row>
        <row r="1587">
          <cell r="A1587" t="str">
            <v>2.05.20.01</v>
          </cell>
          <cell r="B1587" t="str">
            <v>Pengembangan bibit ikan unggul</v>
          </cell>
        </row>
        <row r="1588">
          <cell r="A1588" t="str">
            <v>2.05.20.02</v>
          </cell>
          <cell r="B1588" t="str">
            <v>Pendampingan pada kelompok tani pembudidaya ikan</v>
          </cell>
        </row>
        <row r="1589">
          <cell r="A1589" t="str">
            <v>2.05.20.03</v>
          </cell>
          <cell r="B1589" t="str">
            <v>Pembinaan dan pengembangan perikanan</v>
          </cell>
        </row>
        <row r="1590">
          <cell r="A1590" t="str">
            <v>2.05.21.01</v>
          </cell>
          <cell r="B1590" t="str">
            <v>Pendampingan pada kelompok nelayan perikanan tangkap</v>
          </cell>
        </row>
        <row r="1591">
          <cell r="A1591" t="str">
            <v>2.05.21.02</v>
          </cell>
          <cell r="B1591" t="str">
            <v>Pembangunan tempat pelelangan ikan</v>
          </cell>
        </row>
        <row r="1592">
          <cell r="A1592" t="str">
            <v>2.05.21.03</v>
          </cell>
          <cell r="B1592" t="str">
            <v>Pemeliharaan rutin/berkala tempat pelelangan ikan</v>
          </cell>
        </row>
        <row r="1593">
          <cell r="A1593" t="str">
            <v>2.05.21.04</v>
          </cell>
          <cell r="B1593" t="str">
            <v>Rehabilitasi sedang/berat tempat pelelangan ikan</v>
          </cell>
        </row>
        <row r="1594">
          <cell r="A1594" t="str">
            <v>2.05.21.05</v>
          </cell>
          <cell r="B1594" t="str">
            <v>Pengembangan lembaga usaha perdagangan perikanan tangkap</v>
          </cell>
        </row>
        <row r="1595">
          <cell r="A1595" t="str">
            <v>2.05.22.01</v>
          </cell>
          <cell r="B1595" t="str">
            <v>Kajian sistem penyuluhan perikanan</v>
          </cell>
        </row>
        <row r="1596">
          <cell r="A1596" t="str">
            <v>2.05.23.01</v>
          </cell>
          <cell r="B1596" t="str">
            <v>Kajian optimalisasi pengelolaan dan pemasaran produksi perikanan</v>
          </cell>
        </row>
        <row r="1597">
          <cell r="A1597" t="str">
            <v>2.05.24.01</v>
          </cell>
          <cell r="B1597" t="str">
            <v>Kajian kawasan budidaya laut, air payau dan air tawar</v>
          </cell>
        </row>
        <row r="1598">
          <cell r="A1598" t="str">
            <v>2.06.15.01</v>
          </cell>
          <cell r="B1598" t="str">
            <v>Koordinasi peningkatan hubungan kerja dengan lembaga perlindungan konsumen</v>
          </cell>
        </row>
        <row r="1599">
          <cell r="A1599" t="str">
            <v>2.06.15.02</v>
          </cell>
          <cell r="B1599" t="str">
            <v>Fasilitasi penyelesaian permasalahan-permasalahan pengaduan konsumen</v>
          </cell>
        </row>
        <row r="1600">
          <cell r="A1600" t="str">
            <v>2.06.15.03</v>
          </cell>
          <cell r="B1600" t="str">
            <v>Peningkatan pengawasan peredaran barang dan jasa</v>
          </cell>
        </row>
        <row r="1601">
          <cell r="A1601" t="str">
            <v>2.06.15.04</v>
          </cell>
          <cell r="B1601" t="str">
            <v>operasionalisasi dan pengembangan UPT kemetrologian daerah</v>
          </cell>
        </row>
        <row r="1602">
          <cell r="A1602" t="str">
            <v>2.06.16.01</v>
          </cell>
          <cell r="B1602" t="str">
            <v>Penyiapan data base kuota setiap jenis barang dan jasa</v>
          </cell>
        </row>
        <row r="1603">
          <cell r="A1603" t="str">
            <v>2.06.16.02</v>
          </cell>
          <cell r="B1603" t="str">
            <v>penyebarluasan informasi database kuota setiap jenis barang dan jasa</v>
          </cell>
        </row>
        <row r="1604">
          <cell r="A1604" t="str">
            <v>2.06.16.03</v>
          </cell>
          <cell r="B1604" t="str">
            <v>Penyusunan tim daerah dalam perundingan perdagangan internasional</v>
          </cell>
        </row>
        <row r="1605">
          <cell r="A1605" t="str">
            <v>2.06.16.04</v>
          </cell>
          <cell r="B1605" t="str">
            <v>Fasilitasi penyelesaian sengketa dagang</v>
          </cell>
        </row>
        <row r="1606">
          <cell r="A1606" t="str">
            <v>2.06.16.05</v>
          </cell>
          <cell r="B1606" t="str">
            <v>Koordinasi pengelolaan isu-isu perdagangan internasional</v>
          </cell>
        </row>
        <row r="1607">
          <cell r="A1607" t="str">
            <v>2.06.17.01</v>
          </cell>
          <cell r="B1607" t="str">
            <v>Koordinasi dan sinkronisasi kebijakan pengembangan industri</v>
          </cell>
        </row>
        <row r="1608">
          <cell r="A1608" t="str">
            <v>2.06.17.02</v>
          </cell>
          <cell r="B1608" t="str">
            <v>Pengenbangan informasi peluang pasar perdagangan luar negeri</v>
          </cell>
        </row>
        <row r="1609">
          <cell r="A1609" t="str">
            <v>2.06.17.03</v>
          </cell>
          <cell r="B1609" t="str">
            <v>Sosialisasi kebijakan penyederhanaan prosedur dan dokumen ekspor dan impor</v>
          </cell>
        </row>
        <row r="1610">
          <cell r="A1610" t="str">
            <v>2.06.17.04</v>
          </cell>
          <cell r="B1610" t="str">
            <v xml:space="preserve">Pengembangan data base informasi potensi unggulan </v>
          </cell>
        </row>
        <row r="1611">
          <cell r="A1611" t="str">
            <v>2.06.17.05</v>
          </cell>
          <cell r="B1611" t="str">
            <v>kerjasama standardisasi mutu produk baik nasional, bilateral, regional, dan internasional</v>
          </cell>
        </row>
        <row r="1612">
          <cell r="A1612" t="str">
            <v>2.06.17.06</v>
          </cell>
          <cell r="B1612" t="str">
            <v>Kerjasama dengan lembaga internasional dalam rangka pengembangan produk</v>
          </cell>
        </row>
        <row r="1613">
          <cell r="A1613" t="str">
            <v>2.06.17.07</v>
          </cell>
          <cell r="B1613" t="str">
            <v>Koordinasi penyelesaian masalah produksi dan distribusi sektor industri</v>
          </cell>
        </row>
        <row r="1614">
          <cell r="A1614" t="str">
            <v>2.06.17.08</v>
          </cell>
          <cell r="B1614" t="str">
            <v>Membangun jejaring dengan eksportir</v>
          </cell>
        </row>
        <row r="1615">
          <cell r="A1615" t="str">
            <v>2.06.17.09</v>
          </cell>
          <cell r="B1615" t="str">
            <v>Koordinasi program pengembangan ekspor dengan instansi terkait</v>
          </cell>
        </row>
        <row r="1616">
          <cell r="A1616" t="str">
            <v>2.06.17.10</v>
          </cell>
          <cell r="B1616" t="str">
            <v>Pengembangan kluster produk ekspor</v>
          </cell>
        </row>
        <row r="1617">
          <cell r="A1617" t="str">
            <v>2.06.17.11</v>
          </cell>
          <cell r="B1617" t="str">
            <v>peningkatan kapasitas lab penguji mutu barang ekspor dan impor</v>
          </cell>
        </row>
        <row r="1618">
          <cell r="A1618" t="str">
            <v>2.06.17.12</v>
          </cell>
          <cell r="B1618" t="str">
            <v>Pembangunan promosi perdagangan internasional</v>
          </cell>
        </row>
        <row r="1619">
          <cell r="A1619" t="str">
            <v>2.06.18.01</v>
          </cell>
          <cell r="B1619" t="str">
            <v>Penyempurnaan perangkat peraturan, kebijakan dan pelaksanaan operasional</v>
          </cell>
        </row>
        <row r="1620">
          <cell r="A1620" t="str">
            <v>2.06.18.02</v>
          </cell>
          <cell r="B1620" t="str">
            <v>Fasilitasi kemudahan perijinan pengembangan usaha</v>
          </cell>
        </row>
        <row r="1621">
          <cell r="A1621" t="str">
            <v>2.06.18.03</v>
          </cell>
          <cell r="B1621" t="str">
            <v>Pengambangan pasar dan distribusi barang / produk</v>
          </cell>
        </row>
        <row r="1622">
          <cell r="A1622" t="str">
            <v>2.06.18.04</v>
          </cell>
          <cell r="B1622" t="str">
            <v>Pengembangan kelembagaan kerjasama kemitraan</v>
          </cell>
        </row>
        <row r="1623">
          <cell r="A1623" t="str">
            <v>2.06.18.05</v>
          </cell>
          <cell r="B1623" t="str">
            <v>Pengambangan  pasar lelang daerah</v>
          </cell>
        </row>
        <row r="1624">
          <cell r="A1624" t="str">
            <v>2.06.18.06</v>
          </cell>
          <cell r="B1624" t="str">
            <v>Peningkatan sistem dan jaringan informasi perdagangan</v>
          </cell>
        </row>
        <row r="1625">
          <cell r="A1625" t="str">
            <v>2.06.18.07</v>
          </cell>
          <cell r="B1625" t="str">
            <v>Sosialisasi peningkatan penggunaan produk dalam negeri</v>
          </cell>
        </row>
        <row r="1626">
          <cell r="A1626" t="str">
            <v>2.06.19.01</v>
          </cell>
          <cell r="B1626" t="str">
            <v>Kegiatan pembinaan organisasi pedagang kakilima dan asongan</v>
          </cell>
        </row>
        <row r="1627">
          <cell r="A1627" t="str">
            <v>2.06.19.02</v>
          </cell>
          <cell r="B1627" t="str">
            <v>Kegiatan penyuluhan peningkatan disiplin pedagang kakilima dan asongan</v>
          </cell>
        </row>
        <row r="1628">
          <cell r="A1628" t="str">
            <v>2.06.19.03</v>
          </cell>
          <cell r="B1628" t="str">
            <v>Kegiatan penataan tempat berusaha bagi pedagang kakilima dan asongan</v>
          </cell>
        </row>
        <row r="1629">
          <cell r="A1629" t="str">
            <v>2.06.19.04</v>
          </cell>
          <cell r="B1629" t="str">
            <v>Kegiatan fasilitasi modal usaha bagi pedagang kakilima dan asongan</v>
          </cell>
        </row>
        <row r="1630">
          <cell r="A1630" t="str">
            <v>2.06.19.05</v>
          </cell>
          <cell r="B1630" t="str">
            <v>Kegiatan pengawasan mutu dagangan pedagang kakilima dan asongan</v>
          </cell>
        </row>
        <row r="1631">
          <cell r="A1631" t="str">
            <v>2.06.19.06</v>
          </cell>
          <cell r="B1631" t="str">
            <v>Kegiatan pembangunan gudang penyimpanan barang pedagang kakilima dan asongan</v>
          </cell>
        </row>
        <row r="1632">
          <cell r="A1632" t="str">
            <v>2.07.15.01</v>
          </cell>
          <cell r="B1632" t="str">
            <v>Koordinasi modal ventura bagi industri berbasis teknologi</v>
          </cell>
        </row>
        <row r="1633">
          <cell r="A1633" t="str">
            <v>2.07.15.02</v>
          </cell>
          <cell r="B1633" t="str">
            <v>Pelayanan pengambangan modal ventura dan inkubator</v>
          </cell>
        </row>
        <row r="1634">
          <cell r="A1634" t="str">
            <v>2.07.15.03</v>
          </cell>
          <cell r="B1634" t="str">
            <v>Pengembangan Infrastruktur kelembagaan standarisasi</v>
          </cell>
        </row>
        <row r="1635">
          <cell r="A1635" t="str">
            <v>2.07.15.04</v>
          </cell>
          <cell r="B1635" t="str">
            <v>Pengembangan kapasitas pranata pengukuran, standarisasi, pengujian dan kualitas</v>
          </cell>
        </row>
        <row r="1636">
          <cell r="A1636" t="str">
            <v>2.07.15.05</v>
          </cell>
          <cell r="B1636" t="str">
            <v>Pengembangan sistem inovasi teknologi industri</v>
          </cell>
        </row>
        <row r="1637">
          <cell r="A1637" t="str">
            <v>2.07.15.06</v>
          </cell>
          <cell r="B1637" t="str">
            <v>Penguatan kemampuan industri berbasis teknologi</v>
          </cell>
        </row>
        <row r="1638">
          <cell r="A1638" t="str">
            <v>2.07.16.01</v>
          </cell>
          <cell r="B1638" t="str">
            <v>Fasilitasi bagi industri kecil dan menengah terhadap pemanfaatan sumber daya</v>
          </cell>
        </row>
        <row r="1639">
          <cell r="A1639" t="str">
            <v>2.07.16.02</v>
          </cell>
          <cell r="B1639" t="str">
            <v>Pembinaan industri kecil dan menengah dalam memperkuat jaringan klaster industri</v>
          </cell>
        </row>
        <row r="1640">
          <cell r="A1640" t="str">
            <v>2.07.16.03</v>
          </cell>
          <cell r="B1640" t="str">
            <v>Penyusunan kebijakan industri terkait dan industri penunjang industri kecil dan menengah</v>
          </cell>
        </row>
        <row r="1641">
          <cell r="A1641" t="str">
            <v>2.07.16.04</v>
          </cell>
          <cell r="B1641" t="str">
            <v>Pemberian kemudahan izin usaha industri kecil dan menengah</v>
          </cell>
        </row>
        <row r="1642">
          <cell r="A1642" t="str">
            <v>2.07.16.05</v>
          </cell>
          <cell r="B1642" t="str">
            <v>Pemberian fasilitas kemudahan akses perbankan bagi industri kecil dan menengah</v>
          </cell>
        </row>
        <row r="1643">
          <cell r="A1643" t="str">
            <v>2.07.16.06</v>
          </cell>
          <cell r="B1643" t="str">
            <v>Fasilitasi kerjasama kemitraan industri mikro, kecil dan menengah dengan swasta</v>
          </cell>
        </row>
        <row r="1644">
          <cell r="A1644" t="str">
            <v>2.07.17.01</v>
          </cell>
          <cell r="B1644" t="str">
            <v>Pembinaan kemampuan teknologi industri</v>
          </cell>
        </row>
        <row r="1645">
          <cell r="A1645" t="str">
            <v>2.07.17.02</v>
          </cell>
          <cell r="B1645" t="str">
            <v>Pengembangan dan pelayanan teknologi industri</v>
          </cell>
        </row>
        <row r="1646">
          <cell r="A1646" t="str">
            <v>2.07.17.03</v>
          </cell>
          <cell r="B1646" t="str">
            <v>Perluasan penerapan SNI untuk mendorong daya saing industri manufaktur</v>
          </cell>
        </row>
        <row r="1647">
          <cell r="A1647" t="str">
            <v>2.07.17.04</v>
          </cell>
          <cell r="B1647" t="str">
            <v>Perluasan penerapan standar produk industri manufaktur</v>
          </cell>
        </row>
        <row r="1648">
          <cell r="A1648" t="str">
            <v>2.07.18.01</v>
          </cell>
          <cell r="B1648" t="str">
            <v>Kebijakan keterkaitan industri hulu-hilir</v>
          </cell>
        </row>
        <row r="1649">
          <cell r="A1649" t="str">
            <v>2.07.18.02</v>
          </cell>
          <cell r="B1649" t="str">
            <v>Penyediaan sarana maupun prasarana klaster industri</v>
          </cell>
        </row>
        <row r="1650">
          <cell r="A1650" t="str">
            <v>2.07.18.03</v>
          </cell>
          <cell r="B1650" t="str">
            <v>Pembinaan keterkaitan produksi industri hulu hingga ke hilir</v>
          </cell>
        </row>
        <row r="1651">
          <cell r="A1651" t="str">
            <v>2.07.19.01</v>
          </cell>
          <cell r="B1651" t="str">
            <v>Pembangunan akses transportasi sentra-sentra indrustri potensial</v>
          </cell>
        </row>
        <row r="1652">
          <cell r="A1652" t="str">
            <v>2.07.19.02</v>
          </cell>
          <cell r="B1652" t="str">
            <v>penyediaan sarana informasi yang dapat diakses masyarakat</v>
          </cell>
        </row>
        <row r="1653">
          <cell r="A1653" t="str">
            <v>2.08.15.01</v>
          </cell>
          <cell r="B1653" t="str">
            <v>Penguatan SDM pemerintah daerah dan masyarakat transmigrasi di kawasan transmigrasi di perbatasan</v>
          </cell>
        </row>
        <row r="1654">
          <cell r="A1654" t="str">
            <v>2.08.15.02</v>
          </cell>
          <cell r="B1654" t="str">
            <v>Peningkatan kerjasama antar wilayah, antar pelaku dan antar sektor dalam rangka pengembangan kawasan transmigrasi</v>
          </cell>
        </row>
        <row r="1655">
          <cell r="A1655" t="str">
            <v>2.08.15.03</v>
          </cell>
          <cell r="B1655" t="str">
            <v>Penyediaan dan pengelolaan prasarana dan sarana sosial dan ekonomi di kawasan transmigrasi</v>
          </cell>
        </row>
        <row r="1656">
          <cell r="A1656" t="str">
            <v>2.08.15.04</v>
          </cell>
          <cell r="B1656" t="str">
            <v xml:space="preserve">Penyediaan Lembaga Keuangan Daerah yang Membantu Modal Usaha di Kawasan Transmigrasi </v>
          </cell>
        </row>
        <row r="1657">
          <cell r="A1657" t="str">
            <v>2.08.15.05</v>
          </cell>
          <cell r="B1657" t="str">
            <v>Pengerahan dan fasilitasi perpindahan serta penempatan transmigrasi untuk memenuhi kebutuhan SDM</v>
          </cell>
        </row>
        <row r="1658">
          <cell r="A1658" t="str">
            <v>2.08.16.01</v>
          </cell>
          <cell r="B1658" t="str">
            <v>Penyuluhan Transmigrasi Lokal</v>
          </cell>
        </row>
        <row r="1659">
          <cell r="A1659" t="str">
            <v>2.08.16.02</v>
          </cell>
          <cell r="B1659" t="str">
            <v>Pelatihan transmigrasi lokal</v>
          </cell>
        </row>
        <row r="1660">
          <cell r="A1660" t="str">
            <v>2.08.17.01</v>
          </cell>
          <cell r="B1660" t="str">
            <v>Penyuluhan transmigrasi regional</v>
          </cell>
        </row>
        <row r="1661">
          <cell r="A1661" t="str">
            <v>2.08.17.02</v>
          </cell>
          <cell r="B1661" t="str">
            <v>Pelatihan transmigrasi regional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1.20 . 1.20.03 . 16 . 04</v>
          </cell>
          <cell r="C15" t="str">
            <v>Rapat koordinasi pejabat pemerintahan daerah</v>
          </cell>
          <cell r="D15">
            <v>76470000</v>
          </cell>
          <cell r="E15">
            <v>76470000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76470000</v>
          </cell>
          <cell r="W15">
            <v>0</v>
          </cell>
          <cell r="X15">
            <v>0</v>
          </cell>
          <cell r="Y15">
            <v>0</v>
          </cell>
          <cell r="Z15">
            <v>0</v>
          </cell>
          <cell r="AA15">
            <v>0</v>
          </cell>
          <cell r="AB15">
            <v>0</v>
          </cell>
          <cell r="AC15">
            <v>0</v>
          </cell>
          <cell r="AD15">
            <v>0</v>
          </cell>
          <cell r="AE15">
            <v>0</v>
          </cell>
          <cell r="AF15">
            <v>0</v>
          </cell>
          <cell r="AG15">
            <v>0</v>
          </cell>
          <cell r="AH15">
            <v>0</v>
          </cell>
          <cell r="AI15">
            <v>0</v>
          </cell>
          <cell r="AJ15">
            <v>76470000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76470000</v>
          </cell>
          <cell r="AY15">
            <v>76470000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76470000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76470000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76470000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76470000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76470000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76470000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76470000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76470000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76470000</v>
          </cell>
        </row>
        <row r="16">
          <cell r="A16">
            <v>2</v>
          </cell>
          <cell r="B16" t="str">
            <v>5 . 2 . 1</v>
          </cell>
          <cell r="C16" t="str">
            <v>Belanja Pegawai</v>
          </cell>
          <cell r="D16">
            <v>17950000</v>
          </cell>
          <cell r="E16">
            <v>17950000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17950000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17950000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17950000</v>
          </cell>
          <cell r="AY16">
            <v>17950000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17950000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17950000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17950000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17950000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17950000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17950000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17950000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17950000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17950000</v>
          </cell>
        </row>
        <row r="17">
          <cell r="A17">
            <v>3</v>
          </cell>
          <cell r="B17" t="str">
            <v>5 . 2 . 1 . 01</v>
          </cell>
          <cell r="C17" t="str">
            <v>Honorarium PNS</v>
          </cell>
          <cell r="D17">
            <v>16950000</v>
          </cell>
          <cell r="E17">
            <v>16950000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16950000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16950000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16950000</v>
          </cell>
          <cell r="AY17">
            <v>16950000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16950000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16950000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16950000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16950000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16950000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16950000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16950000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16950000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16950000</v>
          </cell>
        </row>
        <row r="18">
          <cell r="A18">
            <v>4</v>
          </cell>
          <cell r="B18" t="str">
            <v>5 . 2 . 1 . 01 . 01</v>
          </cell>
          <cell r="C18" t="str">
            <v>Honorarium Panitia Pelaksana Kegiatan</v>
          </cell>
          <cell r="D18">
            <v>500000</v>
          </cell>
          <cell r="E18">
            <v>500000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500000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500000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500000</v>
          </cell>
          <cell r="AY18">
            <v>500000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500000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500000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500000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500000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500000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500000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500000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500000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500000</v>
          </cell>
        </row>
        <row r="19">
          <cell r="A19">
            <v>5</v>
          </cell>
          <cell r="B19" t="str">
            <v>5 . 2 . 1 . 01 . 02</v>
          </cell>
          <cell r="C19" t="str">
            <v>Honorarium Tim Pengadaan Barang dan Jasa</v>
          </cell>
          <cell r="D19">
            <v>1050000</v>
          </cell>
          <cell r="E19">
            <v>1050000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1050000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1050000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1050000</v>
          </cell>
          <cell r="AY19">
            <v>1050000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1050000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1050000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1050000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1050000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1050000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1050000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1050000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1050000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1050000</v>
          </cell>
        </row>
        <row r="20">
          <cell r="A20">
            <v>6</v>
          </cell>
          <cell r="B20" t="str">
            <v>5 . 2 . 1 . 01 . 10</v>
          </cell>
          <cell r="C20" t="str">
            <v>Honorarium Tim Lintas SKPD</v>
          </cell>
          <cell r="D20">
            <v>15400000</v>
          </cell>
          <cell r="E20">
            <v>15400000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15400000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15400000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15400000</v>
          </cell>
          <cell r="AY20">
            <v>15400000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15400000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15400000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15400000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15400000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15400000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15400000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15400000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15400000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15400000</v>
          </cell>
        </row>
        <row r="21">
          <cell r="A21">
            <v>7</v>
          </cell>
          <cell r="B21" t="str">
            <v>5 . 2 . 1 . 02</v>
          </cell>
          <cell r="C21" t="str">
            <v>Honorarium Non PNS</v>
          </cell>
          <cell r="D21">
            <v>1000000</v>
          </cell>
          <cell r="E21">
            <v>1000000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1000000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1000000</v>
          </cell>
          <cell r="AY21">
            <v>1000000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1000000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1000000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1000000</v>
          </cell>
        </row>
        <row r="22">
          <cell r="A22">
            <v>8</v>
          </cell>
          <cell r="B22" t="str">
            <v>5 . 2 . 1 . 02 . 04</v>
          </cell>
          <cell r="C22" t="str">
            <v>Honorarium Non PNS Lainnya</v>
          </cell>
          <cell r="D22">
            <v>1000000</v>
          </cell>
          <cell r="E22">
            <v>1000000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1000000</v>
          </cell>
          <cell r="AY22">
            <v>1000000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1000000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1000000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1000000</v>
          </cell>
        </row>
        <row r="23">
          <cell r="A23">
            <v>9</v>
          </cell>
          <cell r="B23" t="str">
            <v>5 . 2 . 2</v>
          </cell>
          <cell r="C23" t="str">
            <v>Belanja Barang dan Jasa</v>
          </cell>
          <cell r="D23">
            <v>58520000</v>
          </cell>
          <cell r="E23">
            <v>58520000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58520000</v>
          </cell>
          <cell r="W23">
            <v>0</v>
          </cell>
          <cell r="X23">
            <v>0</v>
          </cell>
          <cell r="Y23">
            <v>0</v>
          </cell>
          <cell r="Z23">
            <v>0</v>
          </cell>
          <cell r="AA23">
            <v>0</v>
          </cell>
          <cell r="AB23">
            <v>0</v>
          </cell>
          <cell r="AC23">
            <v>0</v>
          </cell>
          <cell r="AD23">
            <v>0</v>
          </cell>
          <cell r="AE23">
            <v>0</v>
          </cell>
          <cell r="AF23">
            <v>0</v>
          </cell>
          <cell r="AG23">
            <v>0</v>
          </cell>
          <cell r="AH23">
            <v>0</v>
          </cell>
          <cell r="AI23">
            <v>0</v>
          </cell>
          <cell r="AJ23">
            <v>58520000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58520000</v>
          </cell>
          <cell r="AY23">
            <v>58520000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58520000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58520000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58520000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58520000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58520000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58520000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58520000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58520000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58520000</v>
          </cell>
        </row>
        <row r="24">
          <cell r="A24">
            <v>10</v>
          </cell>
          <cell r="B24" t="str">
            <v>5 . 2 . 2 . 01</v>
          </cell>
          <cell r="C24" t="str">
            <v>Belanja Bahan Pakai Habis Kantor</v>
          </cell>
          <cell r="D24">
            <v>1310000</v>
          </cell>
          <cell r="E24">
            <v>1310000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1310000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1310000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1310000</v>
          </cell>
          <cell r="AY24">
            <v>1310000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1310000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1310000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1310000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1310000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1310000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1310000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1310000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1310000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1310000</v>
          </cell>
        </row>
        <row r="25">
          <cell r="A25">
            <v>11</v>
          </cell>
          <cell r="B25" t="str">
            <v>5 . 2 . 2 . 01 . 01</v>
          </cell>
          <cell r="C25" t="str">
            <v>Belanja alat tulis kantor</v>
          </cell>
          <cell r="D25">
            <v>950000</v>
          </cell>
          <cell r="E25">
            <v>950000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950000</v>
          </cell>
          <cell r="W25">
            <v>0</v>
          </cell>
          <cell r="X25">
            <v>0</v>
          </cell>
          <cell r="Y25">
            <v>0</v>
          </cell>
          <cell r="Z25">
            <v>0</v>
          </cell>
          <cell r="AA25">
            <v>0</v>
          </cell>
          <cell r="AB25">
            <v>0</v>
          </cell>
          <cell r="AC25">
            <v>0</v>
          </cell>
          <cell r="AD25">
            <v>0</v>
          </cell>
          <cell r="AE25">
            <v>0</v>
          </cell>
          <cell r="AF25">
            <v>0</v>
          </cell>
          <cell r="AG25">
            <v>0</v>
          </cell>
          <cell r="AH25">
            <v>0</v>
          </cell>
          <cell r="AI25">
            <v>0</v>
          </cell>
          <cell r="AJ25">
            <v>950000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950000</v>
          </cell>
          <cell r="AY25">
            <v>950000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950000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950000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950000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950000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950000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950000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950000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950000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950000</v>
          </cell>
        </row>
        <row r="26">
          <cell r="A26">
            <v>12</v>
          </cell>
          <cell r="B26" t="str">
            <v>5 . 2 . 2 . 01 . 04</v>
          </cell>
          <cell r="C26" t="str">
            <v>Belanja perangko, materai dan benda pos lainnya</v>
          </cell>
          <cell r="D26">
            <v>360000</v>
          </cell>
          <cell r="E26">
            <v>360000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360000</v>
          </cell>
          <cell r="W26">
            <v>0</v>
          </cell>
          <cell r="X26">
            <v>0</v>
          </cell>
          <cell r="Y26">
            <v>0</v>
          </cell>
          <cell r="Z26">
            <v>0</v>
          </cell>
          <cell r="AA26">
            <v>0</v>
          </cell>
          <cell r="AB26">
            <v>0</v>
          </cell>
          <cell r="AC26">
            <v>0</v>
          </cell>
          <cell r="AD26">
            <v>0</v>
          </cell>
          <cell r="AE26">
            <v>0</v>
          </cell>
          <cell r="AF26">
            <v>0</v>
          </cell>
          <cell r="AG26">
            <v>0</v>
          </cell>
          <cell r="AH26">
            <v>0</v>
          </cell>
          <cell r="AI26">
            <v>0</v>
          </cell>
          <cell r="AJ26">
            <v>360000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360000</v>
          </cell>
          <cell r="AY26">
            <v>360000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360000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360000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360000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360000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360000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360000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360000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360000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360000</v>
          </cell>
        </row>
        <row r="27">
          <cell r="A27">
            <v>13</v>
          </cell>
          <cell r="B27" t="str">
            <v>5 . 2 . 2 . 03</v>
          </cell>
          <cell r="C27" t="str">
            <v>Belanja Jasa Kantor</v>
          </cell>
          <cell r="D27">
            <v>37700000</v>
          </cell>
          <cell r="E27">
            <v>37700000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37700000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37700000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37700000</v>
          </cell>
          <cell r="AY27">
            <v>37700000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37700000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37700000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37700000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37700000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37700000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37700000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37700000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37700000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37700000</v>
          </cell>
        </row>
        <row r="28">
          <cell r="A28">
            <v>14</v>
          </cell>
          <cell r="B28" t="str">
            <v>5 . 2 . 2 . 03 . 12</v>
          </cell>
          <cell r="C28" t="str">
            <v>Belanja transportasi dan akomodasi</v>
          </cell>
          <cell r="D28">
            <v>37500000</v>
          </cell>
          <cell r="E28">
            <v>37500000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37500000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37500000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37500000</v>
          </cell>
          <cell r="AY28">
            <v>37500000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37500000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37500000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37500000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37500000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37500000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37500000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37500000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37500000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37500000</v>
          </cell>
        </row>
        <row r="29">
          <cell r="A29">
            <v>15</v>
          </cell>
          <cell r="B29" t="str">
            <v>5 . 2 . 2 . 03 . 13</v>
          </cell>
          <cell r="C29" t="str">
            <v>Belanja Dokumentasi</v>
          </cell>
          <cell r="D29">
            <v>200000</v>
          </cell>
          <cell r="E29">
            <v>200000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200000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200000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200000</v>
          </cell>
          <cell r="AY29">
            <v>200000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200000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200000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200000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200000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200000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200000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200000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200000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200000</v>
          </cell>
        </row>
        <row r="30">
          <cell r="A30">
            <v>16</v>
          </cell>
          <cell r="B30" t="str">
            <v>5 . 2 . 2 . 06</v>
          </cell>
          <cell r="C30" t="str">
            <v>Belanja Cetak dan Penggandaan</v>
          </cell>
          <cell r="D30">
            <v>2350000</v>
          </cell>
          <cell r="E30">
            <v>2350000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2350000</v>
          </cell>
          <cell r="W30">
            <v>0</v>
          </cell>
          <cell r="X30">
            <v>0</v>
          </cell>
          <cell r="Y30">
            <v>0</v>
          </cell>
          <cell r="Z30">
            <v>0</v>
          </cell>
          <cell r="AA30">
            <v>0</v>
          </cell>
          <cell r="AB30">
            <v>0</v>
          </cell>
          <cell r="AC30">
            <v>0</v>
          </cell>
          <cell r="AD30">
            <v>0</v>
          </cell>
          <cell r="AE30">
            <v>0</v>
          </cell>
          <cell r="AF30">
            <v>0</v>
          </cell>
          <cell r="AG30">
            <v>0</v>
          </cell>
          <cell r="AH30">
            <v>0</v>
          </cell>
          <cell r="AI30">
            <v>0</v>
          </cell>
          <cell r="AJ30">
            <v>2350000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2350000</v>
          </cell>
          <cell r="AY30">
            <v>2350000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2350000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2350000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2350000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2350000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2350000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2350000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2350000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2350000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2350000</v>
          </cell>
        </row>
        <row r="31">
          <cell r="A31">
            <v>17</v>
          </cell>
          <cell r="B31" t="str">
            <v>5 . 2 . 2 . 06 . 02</v>
          </cell>
          <cell r="C31" t="str">
            <v>Belanja Penggandaan/Fotocopy</v>
          </cell>
          <cell r="D31">
            <v>1950000</v>
          </cell>
          <cell r="E31">
            <v>1950000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1950000</v>
          </cell>
          <cell r="W31">
            <v>0</v>
          </cell>
          <cell r="X31">
            <v>0</v>
          </cell>
          <cell r="Y31">
            <v>0</v>
          </cell>
          <cell r="Z31">
            <v>0</v>
          </cell>
          <cell r="AA31">
            <v>0</v>
          </cell>
          <cell r="AB31">
            <v>0</v>
          </cell>
          <cell r="AC31">
            <v>0</v>
          </cell>
          <cell r="AD31">
            <v>0</v>
          </cell>
          <cell r="AE31">
            <v>0</v>
          </cell>
          <cell r="AF31">
            <v>0</v>
          </cell>
          <cell r="AG31">
            <v>0</v>
          </cell>
          <cell r="AH31">
            <v>0</v>
          </cell>
          <cell r="AI31">
            <v>0</v>
          </cell>
          <cell r="AJ31">
            <v>1950000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1950000</v>
          </cell>
          <cell r="AY31">
            <v>1950000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1950000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1950000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1950000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1950000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1950000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1950000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1950000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1950000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1950000</v>
          </cell>
        </row>
        <row r="32">
          <cell r="A32">
            <v>18</v>
          </cell>
          <cell r="B32" t="str">
            <v>5 . 2 . 2 . 06 . 03</v>
          </cell>
          <cell r="C32" t="str">
            <v>Belanja Cetak Spanduk</v>
          </cell>
          <cell r="D32">
            <v>400000</v>
          </cell>
          <cell r="E32">
            <v>400000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400000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400000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400000</v>
          </cell>
          <cell r="AY32">
            <v>400000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400000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400000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400000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400000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400000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400000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400000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400000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400000</v>
          </cell>
        </row>
        <row r="33">
          <cell r="A33">
            <v>19</v>
          </cell>
          <cell r="B33" t="str">
            <v>5 . 2 . 2 . 08</v>
          </cell>
          <cell r="C33" t="str">
            <v>Belanja Sewa Sarana Mobilitas</v>
          </cell>
          <cell r="D33">
            <v>12500000</v>
          </cell>
          <cell r="E33">
            <v>12500000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12500000</v>
          </cell>
          <cell r="W33">
            <v>0</v>
          </cell>
          <cell r="X33">
            <v>0</v>
          </cell>
          <cell r="Y33">
            <v>0</v>
          </cell>
          <cell r="Z33">
            <v>0</v>
          </cell>
          <cell r="AA33">
            <v>0</v>
          </cell>
          <cell r="AB33">
            <v>0</v>
          </cell>
          <cell r="AC33">
            <v>0</v>
          </cell>
          <cell r="AD33">
            <v>0</v>
          </cell>
          <cell r="AE33">
            <v>0</v>
          </cell>
          <cell r="AF33">
            <v>0</v>
          </cell>
          <cell r="AG33">
            <v>0</v>
          </cell>
          <cell r="AH33">
            <v>0</v>
          </cell>
          <cell r="AI33">
            <v>0</v>
          </cell>
          <cell r="AJ33">
            <v>12500000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12500000</v>
          </cell>
          <cell r="AY33">
            <v>12500000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12500000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12500000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12500000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12500000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12500000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12500000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12500000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12500000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12500000</v>
          </cell>
        </row>
        <row r="34">
          <cell r="A34">
            <v>20</v>
          </cell>
          <cell r="B34" t="str">
            <v>5 . 2 . 2 . 08 . 01</v>
          </cell>
          <cell r="C34" t="str">
            <v>Belanja sewa Sarana Mobilitas Darat</v>
          </cell>
          <cell r="D34">
            <v>12500000</v>
          </cell>
          <cell r="E34">
            <v>12500000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12500000</v>
          </cell>
          <cell r="W34">
            <v>0</v>
          </cell>
          <cell r="X34">
            <v>0</v>
          </cell>
          <cell r="Y34">
            <v>0</v>
          </cell>
          <cell r="Z34">
            <v>0</v>
          </cell>
          <cell r="AA34">
            <v>0</v>
          </cell>
          <cell r="AB34">
            <v>0</v>
          </cell>
          <cell r="AC34">
            <v>0</v>
          </cell>
          <cell r="AD34">
            <v>0</v>
          </cell>
          <cell r="AE34">
            <v>0</v>
          </cell>
          <cell r="AF34">
            <v>0</v>
          </cell>
          <cell r="AG34">
            <v>0</v>
          </cell>
          <cell r="AH34">
            <v>0</v>
          </cell>
          <cell r="AI34">
            <v>0</v>
          </cell>
          <cell r="AJ34">
            <v>12500000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12500000</v>
          </cell>
          <cell r="AY34">
            <v>12500000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12500000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12500000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12500000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12500000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12500000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12500000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12500000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12500000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12500000</v>
          </cell>
        </row>
        <row r="35">
          <cell r="A35">
            <v>21</v>
          </cell>
          <cell r="B35" t="str">
            <v>5 . 2 . 2 . 15</v>
          </cell>
          <cell r="C35" t="str">
            <v>Belanja Perjalanan Dinas</v>
          </cell>
          <cell r="D35">
            <v>4660000</v>
          </cell>
          <cell r="E35">
            <v>4660000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4660000</v>
          </cell>
          <cell r="W35">
            <v>0</v>
          </cell>
          <cell r="X35">
            <v>0</v>
          </cell>
          <cell r="Y35">
            <v>0</v>
          </cell>
          <cell r="Z35">
            <v>0</v>
          </cell>
          <cell r="AA35">
            <v>0</v>
          </cell>
          <cell r="AB35">
            <v>0</v>
          </cell>
          <cell r="AC35">
            <v>0</v>
          </cell>
          <cell r="AD35">
            <v>0</v>
          </cell>
          <cell r="AE35">
            <v>0</v>
          </cell>
          <cell r="AF35">
            <v>0</v>
          </cell>
          <cell r="AG35">
            <v>0</v>
          </cell>
          <cell r="AH35">
            <v>0</v>
          </cell>
          <cell r="AI35">
            <v>0</v>
          </cell>
          <cell r="AJ35">
            <v>4660000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4660000</v>
          </cell>
          <cell r="AY35">
            <v>4660000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4660000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4660000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4660000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4660000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4660000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4660000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4660000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4660000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4660000</v>
          </cell>
        </row>
        <row r="36">
          <cell r="A36">
            <v>22</v>
          </cell>
          <cell r="B36" t="str">
            <v>5 . 2 . 2 . 15 . 01</v>
          </cell>
          <cell r="C36" t="str">
            <v>Belanja perjalanan dinas dalam daerah</v>
          </cell>
          <cell r="D36">
            <v>945000</v>
          </cell>
          <cell r="E36">
            <v>945000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945000</v>
          </cell>
          <cell r="W36">
            <v>0</v>
          </cell>
          <cell r="X36">
            <v>0</v>
          </cell>
          <cell r="Y36">
            <v>0</v>
          </cell>
          <cell r="Z36">
            <v>0</v>
          </cell>
          <cell r="AA36">
            <v>0</v>
          </cell>
          <cell r="AB36">
            <v>0</v>
          </cell>
          <cell r="AC36">
            <v>0</v>
          </cell>
          <cell r="AD36">
            <v>0</v>
          </cell>
          <cell r="AE36">
            <v>0</v>
          </cell>
          <cell r="AF36">
            <v>0</v>
          </cell>
          <cell r="AG36">
            <v>0</v>
          </cell>
          <cell r="AH36">
            <v>0</v>
          </cell>
          <cell r="AI36">
            <v>0</v>
          </cell>
          <cell r="AJ36">
            <v>945000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945000</v>
          </cell>
          <cell r="AY36">
            <v>945000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945000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945000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945000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945000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945000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945000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945000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945000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945000</v>
          </cell>
        </row>
        <row r="37">
          <cell r="A37">
            <v>23</v>
          </cell>
          <cell r="B37" t="str">
            <v>5 . 2 . 2 . 15 . 02</v>
          </cell>
          <cell r="C37" t="str">
            <v>Belanja perjalanan dinas luar daerah</v>
          </cell>
          <cell r="D37">
            <v>3715000</v>
          </cell>
          <cell r="E37">
            <v>3715000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3715000</v>
          </cell>
          <cell r="W37">
            <v>0</v>
          </cell>
          <cell r="X37">
            <v>0</v>
          </cell>
          <cell r="Y37">
            <v>0</v>
          </cell>
          <cell r="Z37">
            <v>0</v>
          </cell>
          <cell r="AA37">
            <v>0</v>
          </cell>
          <cell r="AB37">
            <v>0</v>
          </cell>
          <cell r="AC37">
            <v>0</v>
          </cell>
          <cell r="AD37">
            <v>0</v>
          </cell>
          <cell r="AE37">
            <v>0</v>
          </cell>
          <cell r="AF37">
            <v>0</v>
          </cell>
          <cell r="AG37">
            <v>0</v>
          </cell>
          <cell r="AH37">
            <v>0</v>
          </cell>
          <cell r="AI37">
            <v>0</v>
          </cell>
          <cell r="AJ37">
            <v>3715000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3715000</v>
          </cell>
          <cell r="AY37">
            <v>3715000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3715000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3715000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3715000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3715000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3715000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3715000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3715000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3715000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3715000</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1.20 . 1.20.03 . 16 . 05</v>
          </cell>
          <cell r="C15" t="str">
            <v>Kunjungan kerja / inspeksi kepala daerah / wakil kepala daerah</v>
          </cell>
          <cell r="D15">
            <v>83000000</v>
          </cell>
          <cell r="E15">
            <v>21500000</v>
          </cell>
          <cell r="F15">
            <v>21500000</v>
          </cell>
          <cell r="G15">
            <v>20000000</v>
          </cell>
          <cell r="H15">
            <v>20000000</v>
          </cell>
          <cell r="I15">
            <v>0</v>
          </cell>
          <cell r="J15">
            <v>0</v>
          </cell>
          <cell r="K15">
            <v>0</v>
          </cell>
          <cell r="L15">
            <v>0</v>
          </cell>
          <cell r="M15">
            <v>0</v>
          </cell>
          <cell r="N15">
            <v>0</v>
          </cell>
          <cell r="O15">
            <v>0</v>
          </cell>
          <cell r="P15">
            <v>0</v>
          </cell>
          <cell r="Q15">
            <v>0</v>
          </cell>
          <cell r="R15">
            <v>0</v>
          </cell>
          <cell r="S15">
            <v>0</v>
          </cell>
          <cell r="T15">
            <v>0</v>
          </cell>
          <cell r="U15">
            <v>0</v>
          </cell>
          <cell r="V15">
            <v>83000000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83000000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21500000</v>
          </cell>
          <cell r="AY15">
            <v>83000000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83000000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83000000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21500000</v>
          </cell>
          <cell r="CP15">
            <v>83000000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83000000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83000000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20000000</v>
          </cell>
          <cell r="EG15">
            <v>83000000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83000000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83000000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20000000</v>
          </cell>
          <cell r="FX15">
            <v>83000000</v>
          </cell>
        </row>
        <row r="16">
          <cell r="A16">
            <v>2</v>
          </cell>
          <cell r="B16" t="str">
            <v>5 . 2 . 1</v>
          </cell>
          <cell r="C16" t="str">
            <v>Belanja Pegawai</v>
          </cell>
          <cell r="D16">
            <v>3000000</v>
          </cell>
          <cell r="E16">
            <v>1500000</v>
          </cell>
          <cell r="F16">
            <v>1500000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3000000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3000000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1500000</v>
          </cell>
          <cell r="AY16">
            <v>3000000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3000000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3000000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1500000</v>
          </cell>
          <cell r="CP16">
            <v>3000000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3000000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3000000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3000000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3000000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3000000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3000000</v>
          </cell>
        </row>
        <row r="17">
          <cell r="A17">
            <v>3</v>
          </cell>
          <cell r="B17" t="str">
            <v>5 . 2 . 1 . 01</v>
          </cell>
          <cell r="C17" t="str">
            <v>Honorarium PNS</v>
          </cell>
          <cell r="D17">
            <v>3000000</v>
          </cell>
          <cell r="E17">
            <v>1500000</v>
          </cell>
          <cell r="F17">
            <v>1500000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3000000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3000000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1500000</v>
          </cell>
          <cell r="AY17">
            <v>3000000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3000000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3000000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1500000</v>
          </cell>
          <cell r="CP17">
            <v>3000000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3000000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3000000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3000000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3000000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3000000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3000000</v>
          </cell>
        </row>
        <row r="18">
          <cell r="A18">
            <v>4</v>
          </cell>
          <cell r="B18" t="str">
            <v>5 . 2 . 1 . 01 . 01</v>
          </cell>
          <cell r="C18" t="str">
            <v>Honorarium Panitia Pelaksana Kegiatan</v>
          </cell>
          <cell r="D18">
            <v>3000000</v>
          </cell>
          <cell r="E18">
            <v>1500000</v>
          </cell>
          <cell r="F18">
            <v>1500000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1500000</v>
          </cell>
          <cell r="AY18">
            <v>3000000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1500000</v>
          </cell>
          <cell r="CP18">
            <v>3000000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3000000</v>
          </cell>
        </row>
        <row r="19">
          <cell r="A19">
            <v>5</v>
          </cell>
          <cell r="B19" t="str">
            <v>5 . 2 . 2</v>
          </cell>
          <cell r="C19" t="str">
            <v>Belanja Barang dan Jasa</v>
          </cell>
          <cell r="D19">
            <v>80000000</v>
          </cell>
          <cell r="E19">
            <v>20000000</v>
          </cell>
          <cell r="F19">
            <v>20000000</v>
          </cell>
          <cell r="G19">
            <v>20000000</v>
          </cell>
          <cell r="H19">
            <v>20000000</v>
          </cell>
          <cell r="I19">
            <v>0</v>
          </cell>
          <cell r="J19">
            <v>0</v>
          </cell>
          <cell r="K19">
            <v>0</v>
          </cell>
          <cell r="L19">
            <v>0</v>
          </cell>
          <cell r="M19">
            <v>0</v>
          </cell>
          <cell r="N19">
            <v>0</v>
          </cell>
          <cell r="O19">
            <v>0</v>
          </cell>
          <cell r="P19">
            <v>0</v>
          </cell>
          <cell r="Q19">
            <v>0</v>
          </cell>
          <cell r="R19">
            <v>0</v>
          </cell>
          <cell r="S19">
            <v>0</v>
          </cell>
          <cell r="T19">
            <v>0</v>
          </cell>
          <cell r="U19">
            <v>0</v>
          </cell>
          <cell r="V19">
            <v>80000000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80000000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20000000</v>
          </cell>
          <cell r="AY19">
            <v>80000000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80000000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80000000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20000000</v>
          </cell>
          <cell r="CP19">
            <v>80000000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80000000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80000000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20000000</v>
          </cell>
          <cell r="EG19">
            <v>80000000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80000000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80000000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20000000</v>
          </cell>
          <cell r="FX19">
            <v>80000000</v>
          </cell>
        </row>
        <row r="20">
          <cell r="A20">
            <v>6</v>
          </cell>
          <cell r="B20" t="str">
            <v>5 . 2 . 2 . 15</v>
          </cell>
          <cell r="C20" t="str">
            <v>Belanja Perjalanan Dinas</v>
          </cell>
          <cell r="D20">
            <v>80000000</v>
          </cell>
          <cell r="E20">
            <v>20000000</v>
          </cell>
          <cell r="F20">
            <v>20000000</v>
          </cell>
          <cell r="G20">
            <v>20000000</v>
          </cell>
          <cell r="H20">
            <v>20000000</v>
          </cell>
          <cell r="I20">
            <v>0</v>
          </cell>
          <cell r="J20">
            <v>0</v>
          </cell>
          <cell r="K20">
            <v>0</v>
          </cell>
          <cell r="L20">
            <v>0</v>
          </cell>
          <cell r="M20">
            <v>0</v>
          </cell>
          <cell r="N20">
            <v>0</v>
          </cell>
          <cell r="O20">
            <v>0</v>
          </cell>
          <cell r="P20">
            <v>0</v>
          </cell>
          <cell r="Q20">
            <v>0</v>
          </cell>
          <cell r="R20">
            <v>0</v>
          </cell>
          <cell r="S20">
            <v>0</v>
          </cell>
          <cell r="T20">
            <v>0</v>
          </cell>
          <cell r="U20">
            <v>0</v>
          </cell>
          <cell r="V20">
            <v>80000000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80000000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20000000</v>
          </cell>
          <cell r="AY20">
            <v>80000000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80000000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80000000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20000000</v>
          </cell>
          <cell r="CP20">
            <v>80000000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80000000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80000000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20000000</v>
          </cell>
          <cell r="EG20">
            <v>80000000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80000000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80000000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20000000</v>
          </cell>
          <cell r="FX20">
            <v>80000000</v>
          </cell>
        </row>
        <row r="21">
          <cell r="A21">
            <v>7</v>
          </cell>
          <cell r="B21" t="str">
            <v>5 . 2 . 2 . 15 . 01</v>
          </cell>
          <cell r="C21" t="str">
            <v>Belanja perjalanan dinas dalam daerah</v>
          </cell>
          <cell r="D21">
            <v>80000000</v>
          </cell>
          <cell r="E21">
            <v>20000000</v>
          </cell>
          <cell r="F21">
            <v>20000000</v>
          </cell>
          <cell r="G21">
            <v>20000000</v>
          </cell>
          <cell r="H21">
            <v>20000000</v>
          </cell>
          <cell r="I21">
            <v>0</v>
          </cell>
          <cell r="J21">
            <v>0</v>
          </cell>
          <cell r="K21">
            <v>0</v>
          </cell>
          <cell r="L21">
            <v>0</v>
          </cell>
          <cell r="M21">
            <v>0</v>
          </cell>
          <cell r="N21">
            <v>0</v>
          </cell>
          <cell r="O21">
            <v>0</v>
          </cell>
          <cell r="P21">
            <v>0</v>
          </cell>
          <cell r="Q21">
            <v>0</v>
          </cell>
          <cell r="R21">
            <v>0</v>
          </cell>
          <cell r="S21">
            <v>0</v>
          </cell>
          <cell r="T21">
            <v>0</v>
          </cell>
          <cell r="U21">
            <v>0</v>
          </cell>
          <cell r="V21">
            <v>80000000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80000000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20000000</v>
          </cell>
          <cell r="AY21">
            <v>80000000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80000000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80000000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20000000</v>
          </cell>
          <cell r="CP21">
            <v>80000000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80000000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80000000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20000000</v>
          </cell>
          <cell r="EG21">
            <v>80000000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80000000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80000000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20000000</v>
          </cell>
          <cell r="FX21">
            <v>80000000</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1.20 . 1.20.03 . 16 . 06</v>
          </cell>
          <cell r="C15" t="str">
            <v>Koordinasi dengan pemerintah pusat dan pemerintah daerah lainnya</v>
          </cell>
          <cell r="D15">
            <v>383900000</v>
          </cell>
          <cell r="E15">
            <v>101950000</v>
          </cell>
          <cell r="F15">
            <v>100000000</v>
          </cell>
          <cell r="G15">
            <v>101950000</v>
          </cell>
          <cell r="H15">
            <v>80000000</v>
          </cell>
          <cell r="I15">
            <v>0</v>
          </cell>
          <cell r="J15">
            <v>0</v>
          </cell>
          <cell r="K15">
            <v>0</v>
          </cell>
          <cell r="L15">
            <v>0</v>
          </cell>
          <cell r="M15">
            <v>0</v>
          </cell>
          <cell r="N15">
            <v>0</v>
          </cell>
          <cell r="O15">
            <v>0</v>
          </cell>
          <cell r="P15">
            <v>0</v>
          </cell>
          <cell r="Q15">
            <v>0</v>
          </cell>
          <cell r="R15">
            <v>0</v>
          </cell>
          <cell r="S15">
            <v>0</v>
          </cell>
          <cell r="T15">
            <v>0</v>
          </cell>
          <cell r="U15">
            <v>0</v>
          </cell>
          <cell r="V15">
            <v>383900000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383900000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101950000</v>
          </cell>
          <cell r="AY15">
            <v>383900000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383900000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383900000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100000000</v>
          </cell>
          <cell r="CP15">
            <v>383900000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383900000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383900000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101950000</v>
          </cell>
          <cell r="EG15">
            <v>383900000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383900000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383900000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80000000</v>
          </cell>
          <cell r="FX15">
            <v>383900000</v>
          </cell>
        </row>
        <row r="16">
          <cell r="A16">
            <v>2</v>
          </cell>
          <cell r="B16" t="str">
            <v>5 . 2 . 1</v>
          </cell>
          <cell r="C16" t="str">
            <v>Belanja Pegawai</v>
          </cell>
          <cell r="D16">
            <v>3900000</v>
          </cell>
          <cell r="E16">
            <v>1950000</v>
          </cell>
          <cell r="F16">
            <v>0</v>
          </cell>
          <cell r="G16">
            <v>1950000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3900000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3900000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1950000</v>
          </cell>
          <cell r="AY16">
            <v>3900000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3900000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3900000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3900000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3900000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3900000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1950000</v>
          </cell>
          <cell r="EG16">
            <v>3900000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3900000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3900000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3900000</v>
          </cell>
        </row>
        <row r="17">
          <cell r="A17">
            <v>3</v>
          </cell>
          <cell r="B17" t="str">
            <v>5 . 2 . 1 . 01</v>
          </cell>
          <cell r="C17" t="str">
            <v>Honorarium PNS</v>
          </cell>
          <cell r="D17">
            <v>3900000</v>
          </cell>
          <cell r="E17">
            <v>1950000</v>
          </cell>
          <cell r="F17">
            <v>0</v>
          </cell>
          <cell r="G17">
            <v>1950000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3900000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3900000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1950000</v>
          </cell>
          <cell r="AY17">
            <v>3900000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3900000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3900000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3900000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3900000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3900000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1950000</v>
          </cell>
          <cell r="EG17">
            <v>3900000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3900000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3900000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3900000</v>
          </cell>
        </row>
        <row r="18">
          <cell r="A18">
            <v>4</v>
          </cell>
          <cell r="B18" t="str">
            <v>5 . 2 . 1 . 01 . 01</v>
          </cell>
          <cell r="C18" t="str">
            <v>Honorarium Panitia Pelaksana Kegiatan</v>
          </cell>
          <cell r="D18">
            <v>3900000</v>
          </cell>
          <cell r="E18">
            <v>1950000</v>
          </cell>
          <cell r="F18">
            <v>0</v>
          </cell>
          <cell r="G18">
            <v>1950000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1950000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1950000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3900000</v>
          </cell>
        </row>
        <row r="19">
          <cell r="A19">
            <v>5</v>
          </cell>
          <cell r="B19" t="str">
            <v>5 . 2 . 2</v>
          </cell>
          <cell r="C19" t="str">
            <v>Belanja Barang dan Jasa</v>
          </cell>
          <cell r="D19">
            <v>380000000</v>
          </cell>
          <cell r="E19">
            <v>100000000</v>
          </cell>
          <cell r="F19">
            <v>100000000</v>
          </cell>
          <cell r="G19">
            <v>100000000</v>
          </cell>
          <cell r="H19">
            <v>80000000</v>
          </cell>
          <cell r="I19">
            <v>0</v>
          </cell>
          <cell r="J19">
            <v>0</v>
          </cell>
          <cell r="K19">
            <v>0</v>
          </cell>
          <cell r="L19">
            <v>0</v>
          </cell>
          <cell r="M19">
            <v>0</v>
          </cell>
          <cell r="N19">
            <v>0</v>
          </cell>
          <cell r="O19">
            <v>0</v>
          </cell>
          <cell r="P19">
            <v>0</v>
          </cell>
          <cell r="Q19">
            <v>0</v>
          </cell>
          <cell r="R19">
            <v>0</v>
          </cell>
          <cell r="S19">
            <v>0</v>
          </cell>
          <cell r="T19">
            <v>0</v>
          </cell>
          <cell r="U19">
            <v>0</v>
          </cell>
          <cell r="V19">
            <v>380000000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380000000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100000000</v>
          </cell>
          <cell r="AY19">
            <v>380000000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380000000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380000000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100000000</v>
          </cell>
          <cell r="CP19">
            <v>380000000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380000000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380000000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100000000</v>
          </cell>
          <cell r="EG19">
            <v>380000000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380000000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380000000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80000000</v>
          </cell>
          <cell r="FX19">
            <v>380000000</v>
          </cell>
        </row>
        <row r="20">
          <cell r="A20">
            <v>6</v>
          </cell>
          <cell r="B20" t="str">
            <v>5 . 2 . 2 . 15</v>
          </cell>
          <cell r="C20" t="str">
            <v>Belanja Perjalanan Dinas</v>
          </cell>
          <cell r="D20">
            <v>380000000</v>
          </cell>
          <cell r="E20">
            <v>100000000</v>
          </cell>
          <cell r="F20">
            <v>100000000</v>
          </cell>
          <cell r="G20">
            <v>100000000</v>
          </cell>
          <cell r="H20">
            <v>80000000</v>
          </cell>
          <cell r="I20">
            <v>0</v>
          </cell>
          <cell r="J20">
            <v>0</v>
          </cell>
          <cell r="K20">
            <v>0</v>
          </cell>
          <cell r="L20">
            <v>0</v>
          </cell>
          <cell r="M20">
            <v>0</v>
          </cell>
          <cell r="N20">
            <v>0</v>
          </cell>
          <cell r="O20">
            <v>0</v>
          </cell>
          <cell r="P20">
            <v>0</v>
          </cell>
          <cell r="Q20">
            <v>0</v>
          </cell>
          <cell r="R20">
            <v>0</v>
          </cell>
          <cell r="S20">
            <v>0</v>
          </cell>
          <cell r="T20">
            <v>0</v>
          </cell>
          <cell r="U20">
            <v>0</v>
          </cell>
          <cell r="V20">
            <v>380000000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380000000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100000000</v>
          </cell>
          <cell r="AY20">
            <v>380000000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380000000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380000000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100000000</v>
          </cell>
          <cell r="CP20">
            <v>380000000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380000000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380000000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100000000</v>
          </cell>
          <cell r="EG20">
            <v>380000000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380000000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380000000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80000000</v>
          </cell>
          <cell r="FX20">
            <v>380000000</v>
          </cell>
        </row>
        <row r="21">
          <cell r="A21">
            <v>7</v>
          </cell>
          <cell r="B21" t="str">
            <v>5 . 2 . 2 . 15 . 02</v>
          </cell>
          <cell r="C21" t="str">
            <v>Belanja perjalanan dinas luar daerah</v>
          </cell>
          <cell r="D21">
            <v>380000000</v>
          </cell>
          <cell r="E21">
            <v>100000000</v>
          </cell>
          <cell r="F21">
            <v>100000000</v>
          </cell>
          <cell r="G21">
            <v>100000000</v>
          </cell>
          <cell r="H21">
            <v>80000000</v>
          </cell>
          <cell r="I21">
            <v>0</v>
          </cell>
          <cell r="J21">
            <v>0</v>
          </cell>
          <cell r="K21">
            <v>0</v>
          </cell>
          <cell r="L21">
            <v>0</v>
          </cell>
          <cell r="M21">
            <v>0</v>
          </cell>
          <cell r="N21">
            <v>0</v>
          </cell>
          <cell r="O21">
            <v>0</v>
          </cell>
          <cell r="P21">
            <v>0</v>
          </cell>
          <cell r="Q21">
            <v>0</v>
          </cell>
          <cell r="R21">
            <v>0</v>
          </cell>
          <cell r="S21">
            <v>0</v>
          </cell>
          <cell r="T21">
            <v>0</v>
          </cell>
          <cell r="U21">
            <v>0</v>
          </cell>
          <cell r="V21">
            <v>380000000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380000000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100000000</v>
          </cell>
          <cell r="AY21">
            <v>380000000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380000000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380000000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100000000</v>
          </cell>
          <cell r="CP21">
            <v>380000000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380000000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380000000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100000000</v>
          </cell>
          <cell r="EG21">
            <v>380000000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380000000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380000000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80000000</v>
          </cell>
          <cell r="FX21">
            <v>380000000</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Sheet3"/>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 900/01-Um</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 04/01/11</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1.20 . 1.20.03 . 16 . 07</v>
          </cell>
          <cell r="C15" t="str">
            <v>Pemeliharaan Kesehatan Kepala Daerah / Wakil Kepala Daerah</v>
          </cell>
          <cell r="D15">
            <v>600000000</v>
          </cell>
          <cell r="E15">
            <v>200000000</v>
          </cell>
          <cell r="F15">
            <v>150000000</v>
          </cell>
          <cell r="G15">
            <v>150000000</v>
          </cell>
          <cell r="H15">
            <v>100000000</v>
          </cell>
          <cell r="I15">
            <v>30000000</v>
          </cell>
          <cell r="J15">
            <v>0</v>
          </cell>
          <cell r="K15">
            <v>0</v>
          </cell>
          <cell r="L15">
            <v>0</v>
          </cell>
          <cell r="M15">
            <v>0</v>
          </cell>
          <cell r="N15">
            <v>0</v>
          </cell>
          <cell r="O15">
            <v>0</v>
          </cell>
          <cell r="P15">
            <v>0</v>
          </cell>
          <cell r="Q15">
            <v>0</v>
          </cell>
          <cell r="R15">
            <v>0</v>
          </cell>
          <cell r="S15">
            <v>30000000</v>
          </cell>
          <cell r="T15">
            <v>0</v>
          </cell>
          <cell r="U15">
            <v>30000000</v>
          </cell>
          <cell r="V15">
            <v>570000000</v>
          </cell>
          <cell r="W15">
            <v>0</v>
          </cell>
          <cell r="X15">
            <v>0</v>
          </cell>
          <cell r="Y15">
            <v>0</v>
          </cell>
          <cell r="Z15">
            <v>0</v>
          </cell>
          <cell r="AA15">
            <v>0</v>
          </cell>
          <cell r="AB15">
            <v>0</v>
          </cell>
          <cell r="AC15">
            <v>0</v>
          </cell>
          <cell r="AD15">
            <v>0</v>
          </cell>
          <cell r="AE15">
            <v>0</v>
          </cell>
          <cell r="AF15">
            <v>0</v>
          </cell>
          <cell r="AG15">
            <v>0</v>
          </cell>
          <cell r="AH15">
            <v>30000000</v>
          </cell>
          <cell r="AI15">
            <v>30000000</v>
          </cell>
          <cell r="AJ15">
            <v>570000000</v>
          </cell>
          <cell r="AK15">
            <v>0</v>
          </cell>
          <cell r="AL15">
            <v>0</v>
          </cell>
          <cell r="AM15">
            <v>0</v>
          </cell>
          <cell r="AN15">
            <v>0</v>
          </cell>
          <cell r="AO15">
            <v>0</v>
          </cell>
          <cell r="AP15">
            <v>0</v>
          </cell>
          <cell r="AQ15">
            <v>0</v>
          </cell>
          <cell r="AR15">
            <v>0</v>
          </cell>
          <cell r="AS15">
            <v>0</v>
          </cell>
          <cell r="AT15">
            <v>0</v>
          </cell>
          <cell r="AU15">
            <v>0</v>
          </cell>
          <cell r="AV15">
            <v>30000000</v>
          </cell>
          <cell r="AW15">
            <v>30000000</v>
          </cell>
          <cell r="AX15">
            <v>170000000</v>
          </cell>
          <cell r="AY15">
            <v>570000000</v>
          </cell>
          <cell r="AZ15">
            <v>0</v>
          </cell>
          <cell r="BA15">
            <v>0</v>
          </cell>
          <cell r="BB15">
            <v>0</v>
          </cell>
          <cell r="BC15">
            <v>0</v>
          </cell>
          <cell r="BD15">
            <v>0</v>
          </cell>
          <cell r="BE15">
            <v>0</v>
          </cell>
          <cell r="BF15">
            <v>0</v>
          </cell>
          <cell r="BG15">
            <v>0</v>
          </cell>
          <cell r="BH15">
            <v>0</v>
          </cell>
          <cell r="BI15">
            <v>0</v>
          </cell>
          <cell r="BJ15">
            <v>0</v>
          </cell>
          <cell r="BK15">
            <v>30000000</v>
          </cell>
          <cell r="BL15">
            <v>30000000</v>
          </cell>
          <cell r="BM15">
            <v>570000000</v>
          </cell>
          <cell r="BN15">
            <v>0</v>
          </cell>
          <cell r="BO15">
            <v>0</v>
          </cell>
          <cell r="BP15">
            <v>0</v>
          </cell>
          <cell r="BQ15">
            <v>0</v>
          </cell>
          <cell r="BR15">
            <v>0</v>
          </cell>
          <cell r="BS15">
            <v>0</v>
          </cell>
          <cell r="BT15">
            <v>0</v>
          </cell>
          <cell r="BU15">
            <v>0</v>
          </cell>
          <cell r="BV15">
            <v>0</v>
          </cell>
          <cell r="BW15">
            <v>0</v>
          </cell>
          <cell r="BX15">
            <v>0</v>
          </cell>
          <cell r="BY15">
            <v>30000000</v>
          </cell>
          <cell r="BZ15">
            <v>30000000</v>
          </cell>
          <cell r="CA15">
            <v>570000000</v>
          </cell>
          <cell r="CB15">
            <v>0</v>
          </cell>
          <cell r="CC15">
            <v>0</v>
          </cell>
          <cell r="CD15">
            <v>0</v>
          </cell>
          <cell r="CE15">
            <v>0</v>
          </cell>
          <cell r="CF15">
            <v>0</v>
          </cell>
          <cell r="CG15">
            <v>0</v>
          </cell>
          <cell r="CH15">
            <v>0</v>
          </cell>
          <cell r="CI15">
            <v>0</v>
          </cell>
          <cell r="CJ15">
            <v>0</v>
          </cell>
          <cell r="CK15">
            <v>0</v>
          </cell>
          <cell r="CL15">
            <v>0</v>
          </cell>
          <cell r="CM15">
            <v>30000000</v>
          </cell>
          <cell r="CN15">
            <v>30000000</v>
          </cell>
          <cell r="CO15">
            <v>150000000</v>
          </cell>
          <cell r="CP15">
            <v>570000000</v>
          </cell>
          <cell r="CQ15">
            <v>0</v>
          </cell>
          <cell r="CR15">
            <v>0</v>
          </cell>
          <cell r="CS15">
            <v>0</v>
          </cell>
          <cell r="CT15">
            <v>0</v>
          </cell>
          <cell r="CU15">
            <v>0</v>
          </cell>
          <cell r="CV15">
            <v>0</v>
          </cell>
          <cell r="CW15">
            <v>0</v>
          </cell>
          <cell r="CX15">
            <v>0</v>
          </cell>
          <cell r="CY15">
            <v>0</v>
          </cell>
          <cell r="CZ15">
            <v>0</v>
          </cell>
          <cell r="DA15">
            <v>0</v>
          </cell>
          <cell r="DB15">
            <v>30000000</v>
          </cell>
          <cell r="DC15">
            <v>30000000</v>
          </cell>
          <cell r="DD15">
            <v>570000000</v>
          </cell>
          <cell r="DE15">
            <v>0</v>
          </cell>
          <cell r="DF15">
            <v>0</v>
          </cell>
          <cell r="DG15">
            <v>0</v>
          </cell>
          <cell r="DH15">
            <v>0</v>
          </cell>
          <cell r="DI15">
            <v>0</v>
          </cell>
          <cell r="DJ15">
            <v>0</v>
          </cell>
          <cell r="DK15">
            <v>0</v>
          </cell>
          <cell r="DL15">
            <v>0</v>
          </cell>
          <cell r="DM15">
            <v>0</v>
          </cell>
          <cell r="DN15">
            <v>0</v>
          </cell>
          <cell r="DO15">
            <v>0</v>
          </cell>
          <cell r="DP15">
            <v>30000000</v>
          </cell>
          <cell r="DQ15">
            <v>30000000</v>
          </cell>
          <cell r="DR15">
            <v>570000000</v>
          </cell>
          <cell r="DS15">
            <v>0</v>
          </cell>
          <cell r="DT15">
            <v>0</v>
          </cell>
          <cell r="DU15">
            <v>0</v>
          </cell>
          <cell r="DV15">
            <v>0</v>
          </cell>
          <cell r="DW15">
            <v>0</v>
          </cell>
          <cell r="DX15">
            <v>0</v>
          </cell>
          <cell r="DY15">
            <v>0</v>
          </cell>
          <cell r="DZ15">
            <v>0</v>
          </cell>
          <cell r="EA15">
            <v>0</v>
          </cell>
          <cell r="EB15">
            <v>0</v>
          </cell>
          <cell r="EC15">
            <v>0</v>
          </cell>
          <cell r="ED15">
            <v>30000000</v>
          </cell>
          <cell r="EE15">
            <v>30000000</v>
          </cell>
          <cell r="EF15">
            <v>150000000</v>
          </cell>
          <cell r="EG15">
            <v>570000000</v>
          </cell>
          <cell r="EH15">
            <v>0</v>
          </cell>
          <cell r="EI15">
            <v>0</v>
          </cell>
          <cell r="EJ15">
            <v>0</v>
          </cell>
          <cell r="EK15">
            <v>0</v>
          </cell>
          <cell r="EL15">
            <v>0</v>
          </cell>
          <cell r="EM15">
            <v>0</v>
          </cell>
          <cell r="EN15">
            <v>0</v>
          </cell>
          <cell r="EO15">
            <v>0</v>
          </cell>
          <cell r="EP15">
            <v>0</v>
          </cell>
          <cell r="EQ15">
            <v>0</v>
          </cell>
          <cell r="ER15">
            <v>0</v>
          </cell>
          <cell r="ES15">
            <v>30000000</v>
          </cell>
          <cell r="ET15">
            <v>30000000</v>
          </cell>
          <cell r="EU15">
            <v>570000000</v>
          </cell>
          <cell r="EV15">
            <v>0</v>
          </cell>
          <cell r="EW15">
            <v>0</v>
          </cell>
          <cell r="EX15">
            <v>0</v>
          </cell>
          <cell r="EY15">
            <v>0</v>
          </cell>
          <cell r="EZ15">
            <v>0</v>
          </cell>
          <cell r="FA15">
            <v>0</v>
          </cell>
          <cell r="FB15">
            <v>0</v>
          </cell>
          <cell r="FC15">
            <v>0</v>
          </cell>
          <cell r="FD15">
            <v>0</v>
          </cell>
          <cell r="FE15">
            <v>0</v>
          </cell>
          <cell r="FF15">
            <v>0</v>
          </cell>
          <cell r="FG15">
            <v>30000000</v>
          </cell>
          <cell r="FH15">
            <v>30000000</v>
          </cell>
          <cell r="FI15">
            <v>570000000</v>
          </cell>
          <cell r="FJ15">
            <v>0</v>
          </cell>
          <cell r="FK15">
            <v>0</v>
          </cell>
          <cell r="FL15">
            <v>0</v>
          </cell>
          <cell r="FM15">
            <v>0</v>
          </cell>
          <cell r="FN15">
            <v>0</v>
          </cell>
          <cell r="FO15">
            <v>0</v>
          </cell>
          <cell r="FP15">
            <v>0</v>
          </cell>
          <cell r="FQ15">
            <v>0</v>
          </cell>
          <cell r="FR15">
            <v>0</v>
          </cell>
          <cell r="FS15">
            <v>0</v>
          </cell>
          <cell r="FT15">
            <v>0</v>
          </cell>
          <cell r="FU15">
            <v>30000000</v>
          </cell>
          <cell r="FV15">
            <v>30000000</v>
          </cell>
          <cell r="FW15">
            <v>100000000</v>
          </cell>
          <cell r="FX15">
            <v>570000000</v>
          </cell>
        </row>
        <row r="16">
          <cell r="A16">
            <v>2</v>
          </cell>
          <cell r="B16" t="str">
            <v>5 . 2 . 2</v>
          </cell>
          <cell r="C16" t="str">
            <v>Belanja Barang dan Jasa</v>
          </cell>
          <cell r="D16">
            <v>600000000</v>
          </cell>
          <cell r="E16">
            <v>200000000</v>
          </cell>
          <cell r="F16">
            <v>150000000</v>
          </cell>
          <cell r="G16">
            <v>150000000</v>
          </cell>
          <cell r="H16">
            <v>100000000</v>
          </cell>
          <cell r="I16">
            <v>30000000</v>
          </cell>
          <cell r="J16">
            <v>0</v>
          </cell>
          <cell r="K16">
            <v>0</v>
          </cell>
          <cell r="L16">
            <v>0</v>
          </cell>
          <cell r="M16">
            <v>0</v>
          </cell>
          <cell r="N16">
            <v>0</v>
          </cell>
          <cell r="O16">
            <v>0</v>
          </cell>
          <cell r="P16">
            <v>0</v>
          </cell>
          <cell r="Q16">
            <v>0</v>
          </cell>
          <cell r="R16">
            <v>0</v>
          </cell>
          <cell r="S16">
            <v>30000000</v>
          </cell>
          <cell r="T16">
            <v>0</v>
          </cell>
          <cell r="U16">
            <v>30000000</v>
          </cell>
          <cell r="V16">
            <v>570000000</v>
          </cell>
          <cell r="W16">
            <v>0</v>
          </cell>
          <cell r="X16">
            <v>0</v>
          </cell>
          <cell r="Y16">
            <v>0</v>
          </cell>
          <cell r="Z16">
            <v>0</v>
          </cell>
          <cell r="AA16">
            <v>0</v>
          </cell>
          <cell r="AB16">
            <v>0</v>
          </cell>
          <cell r="AC16">
            <v>0</v>
          </cell>
          <cell r="AD16">
            <v>0</v>
          </cell>
          <cell r="AE16">
            <v>0</v>
          </cell>
          <cell r="AF16">
            <v>0</v>
          </cell>
          <cell r="AG16">
            <v>0</v>
          </cell>
          <cell r="AH16">
            <v>30000000</v>
          </cell>
          <cell r="AI16">
            <v>30000000</v>
          </cell>
          <cell r="AJ16">
            <v>570000000</v>
          </cell>
          <cell r="AK16">
            <v>0</v>
          </cell>
          <cell r="AL16">
            <v>0</v>
          </cell>
          <cell r="AM16">
            <v>0</v>
          </cell>
          <cell r="AN16">
            <v>0</v>
          </cell>
          <cell r="AO16">
            <v>0</v>
          </cell>
          <cell r="AP16">
            <v>0</v>
          </cell>
          <cell r="AQ16">
            <v>0</v>
          </cell>
          <cell r="AR16">
            <v>0</v>
          </cell>
          <cell r="AS16">
            <v>0</v>
          </cell>
          <cell r="AT16">
            <v>0</v>
          </cell>
          <cell r="AU16">
            <v>0</v>
          </cell>
          <cell r="AV16">
            <v>30000000</v>
          </cell>
          <cell r="AW16">
            <v>30000000</v>
          </cell>
          <cell r="AX16">
            <v>170000000</v>
          </cell>
          <cell r="AY16">
            <v>570000000</v>
          </cell>
          <cell r="AZ16">
            <v>0</v>
          </cell>
          <cell r="BA16">
            <v>0</v>
          </cell>
          <cell r="BB16">
            <v>0</v>
          </cell>
          <cell r="BC16">
            <v>0</v>
          </cell>
          <cell r="BD16">
            <v>0</v>
          </cell>
          <cell r="BE16">
            <v>0</v>
          </cell>
          <cell r="BF16">
            <v>0</v>
          </cell>
          <cell r="BG16">
            <v>0</v>
          </cell>
          <cell r="BH16">
            <v>0</v>
          </cell>
          <cell r="BI16">
            <v>0</v>
          </cell>
          <cell r="BJ16">
            <v>0</v>
          </cell>
          <cell r="BK16">
            <v>30000000</v>
          </cell>
          <cell r="BL16">
            <v>30000000</v>
          </cell>
          <cell r="BM16">
            <v>570000000</v>
          </cell>
          <cell r="BN16">
            <v>0</v>
          </cell>
          <cell r="BO16">
            <v>0</v>
          </cell>
          <cell r="BP16">
            <v>0</v>
          </cell>
          <cell r="BQ16">
            <v>0</v>
          </cell>
          <cell r="BR16">
            <v>0</v>
          </cell>
          <cell r="BS16">
            <v>0</v>
          </cell>
          <cell r="BT16">
            <v>0</v>
          </cell>
          <cell r="BU16">
            <v>0</v>
          </cell>
          <cell r="BV16">
            <v>0</v>
          </cell>
          <cell r="BW16">
            <v>0</v>
          </cell>
          <cell r="BX16">
            <v>0</v>
          </cell>
          <cell r="BY16">
            <v>30000000</v>
          </cell>
          <cell r="BZ16">
            <v>30000000</v>
          </cell>
          <cell r="CA16">
            <v>570000000</v>
          </cell>
          <cell r="CB16">
            <v>0</v>
          </cell>
          <cell r="CC16">
            <v>0</v>
          </cell>
          <cell r="CD16">
            <v>0</v>
          </cell>
          <cell r="CE16">
            <v>0</v>
          </cell>
          <cell r="CF16">
            <v>0</v>
          </cell>
          <cell r="CG16">
            <v>0</v>
          </cell>
          <cell r="CH16">
            <v>0</v>
          </cell>
          <cell r="CI16">
            <v>0</v>
          </cell>
          <cell r="CJ16">
            <v>0</v>
          </cell>
          <cell r="CK16">
            <v>0</v>
          </cell>
          <cell r="CL16">
            <v>0</v>
          </cell>
          <cell r="CM16">
            <v>30000000</v>
          </cell>
          <cell r="CN16">
            <v>30000000</v>
          </cell>
          <cell r="CO16">
            <v>150000000</v>
          </cell>
          <cell r="CP16">
            <v>570000000</v>
          </cell>
          <cell r="CQ16">
            <v>0</v>
          </cell>
          <cell r="CR16">
            <v>0</v>
          </cell>
          <cell r="CS16">
            <v>0</v>
          </cell>
          <cell r="CT16">
            <v>0</v>
          </cell>
          <cell r="CU16">
            <v>0</v>
          </cell>
          <cell r="CV16">
            <v>0</v>
          </cell>
          <cell r="CW16">
            <v>0</v>
          </cell>
          <cell r="CX16">
            <v>0</v>
          </cell>
          <cell r="CY16">
            <v>0</v>
          </cell>
          <cell r="CZ16">
            <v>0</v>
          </cell>
          <cell r="DA16">
            <v>0</v>
          </cell>
          <cell r="DB16">
            <v>30000000</v>
          </cell>
          <cell r="DC16">
            <v>30000000</v>
          </cell>
          <cell r="DD16">
            <v>570000000</v>
          </cell>
          <cell r="DE16">
            <v>0</v>
          </cell>
          <cell r="DF16">
            <v>0</v>
          </cell>
          <cell r="DG16">
            <v>0</v>
          </cell>
          <cell r="DH16">
            <v>0</v>
          </cell>
          <cell r="DI16">
            <v>0</v>
          </cell>
          <cell r="DJ16">
            <v>0</v>
          </cell>
          <cell r="DK16">
            <v>0</v>
          </cell>
          <cell r="DL16">
            <v>0</v>
          </cell>
          <cell r="DM16">
            <v>0</v>
          </cell>
          <cell r="DN16">
            <v>0</v>
          </cell>
          <cell r="DO16">
            <v>0</v>
          </cell>
          <cell r="DP16">
            <v>30000000</v>
          </cell>
          <cell r="DQ16">
            <v>30000000</v>
          </cell>
          <cell r="DR16">
            <v>570000000</v>
          </cell>
          <cell r="DS16">
            <v>0</v>
          </cell>
          <cell r="DT16">
            <v>0</v>
          </cell>
          <cell r="DU16">
            <v>0</v>
          </cell>
          <cell r="DV16">
            <v>0</v>
          </cell>
          <cell r="DW16">
            <v>0</v>
          </cell>
          <cell r="DX16">
            <v>0</v>
          </cell>
          <cell r="DY16">
            <v>0</v>
          </cell>
          <cell r="DZ16">
            <v>0</v>
          </cell>
          <cell r="EA16">
            <v>0</v>
          </cell>
          <cell r="EB16">
            <v>0</v>
          </cell>
          <cell r="EC16">
            <v>0</v>
          </cell>
          <cell r="ED16">
            <v>30000000</v>
          </cell>
          <cell r="EE16">
            <v>30000000</v>
          </cell>
          <cell r="EF16">
            <v>150000000</v>
          </cell>
          <cell r="EG16">
            <v>570000000</v>
          </cell>
          <cell r="EH16">
            <v>0</v>
          </cell>
          <cell r="EI16">
            <v>0</v>
          </cell>
          <cell r="EJ16">
            <v>0</v>
          </cell>
          <cell r="EK16">
            <v>0</v>
          </cell>
          <cell r="EL16">
            <v>0</v>
          </cell>
          <cell r="EM16">
            <v>0</v>
          </cell>
          <cell r="EN16">
            <v>0</v>
          </cell>
          <cell r="EO16">
            <v>0</v>
          </cell>
          <cell r="EP16">
            <v>0</v>
          </cell>
          <cell r="EQ16">
            <v>0</v>
          </cell>
          <cell r="ER16">
            <v>0</v>
          </cell>
          <cell r="ES16">
            <v>30000000</v>
          </cell>
          <cell r="ET16">
            <v>30000000</v>
          </cell>
          <cell r="EU16">
            <v>570000000</v>
          </cell>
          <cell r="EV16">
            <v>0</v>
          </cell>
          <cell r="EW16">
            <v>0</v>
          </cell>
          <cell r="EX16">
            <v>0</v>
          </cell>
          <cell r="EY16">
            <v>0</v>
          </cell>
          <cell r="EZ16">
            <v>0</v>
          </cell>
          <cell r="FA16">
            <v>0</v>
          </cell>
          <cell r="FB16">
            <v>0</v>
          </cell>
          <cell r="FC16">
            <v>0</v>
          </cell>
          <cell r="FD16">
            <v>0</v>
          </cell>
          <cell r="FE16">
            <v>0</v>
          </cell>
          <cell r="FF16">
            <v>0</v>
          </cell>
          <cell r="FG16">
            <v>30000000</v>
          </cell>
          <cell r="FH16">
            <v>30000000</v>
          </cell>
          <cell r="FI16">
            <v>570000000</v>
          </cell>
          <cell r="FJ16">
            <v>0</v>
          </cell>
          <cell r="FK16">
            <v>0</v>
          </cell>
          <cell r="FL16">
            <v>0</v>
          </cell>
          <cell r="FM16">
            <v>0</v>
          </cell>
          <cell r="FN16">
            <v>0</v>
          </cell>
          <cell r="FO16">
            <v>0</v>
          </cell>
          <cell r="FP16">
            <v>0</v>
          </cell>
          <cell r="FQ16">
            <v>0</v>
          </cell>
          <cell r="FR16">
            <v>0</v>
          </cell>
          <cell r="FS16">
            <v>0</v>
          </cell>
          <cell r="FT16">
            <v>0</v>
          </cell>
          <cell r="FU16">
            <v>30000000</v>
          </cell>
          <cell r="FV16">
            <v>30000000</v>
          </cell>
          <cell r="FW16">
            <v>100000000</v>
          </cell>
          <cell r="FX16">
            <v>570000000</v>
          </cell>
        </row>
        <row r="17">
          <cell r="A17">
            <v>3</v>
          </cell>
          <cell r="B17" t="str">
            <v>5 . 2 . 2 . 04</v>
          </cell>
          <cell r="C17" t="str">
            <v>Belanja Premi Asuransi</v>
          </cell>
          <cell r="D17">
            <v>50000000</v>
          </cell>
          <cell r="E17">
            <v>50000000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50000000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50000000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50000000</v>
          </cell>
          <cell r="AY17">
            <v>50000000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50000000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50000000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50000000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50000000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50000000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50000000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50000000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50000000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50000000</v>
          </cell>
        </row>
        <row r="18">
          <cell r="A18">
            <v>4</v>
          </cell>
          <cell r="B18" t="str">
            <v>5 . 2 . 2 . 04 . 01</v>
          </cell>
          <cell r="C18" t="str">
            <v>Belanja Premi Asuransi Kesehatan 2)</v>
          </cell>
          <cell r="D18">
            <v>50000000</v>
          </cell>
          <cell r="E18">
            <v>50000000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50000000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50000000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50000000</v>
          </cell>
          <cell r="AY18">
            <v>50000000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50000000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50000000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50000000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50000000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50000000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50000000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50000000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50000000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50000000</v>
          </cell>
        </row>
        <row r="19">
          <cell r="A19">
            <v>5</v>
          </cell>
          <cell r="B19" t="str">
            <v>5 . 2 . 2 . 22</v>
          </cell>
          <cell r="C19" t="str">
            <v>Belanja Pemeliharaan Kesehatan</v>
          </cell>
          <cell r="D19">
            <v>550000000</v>
          </cell>
          <cell r="E19">
            <v>150000000</v>
          </cell>
          <cell r="F19">
            <v>150000000</v>
          </cell>
          <cell r="G19">
            <v>150000000</v>
          </cell>
          <cell r="H19">
            <v>100000000</v>
          </cell>
          <cell r="I19">
            <v>30000000</v>
          </cell>
          <cell r="J19">
            <v>0</v>
          </cell>
          <cell r="K19">
            <v>0</v>
          </cell>
          <cell r="L19">
            <v>0</v>
          </cell>
          <cell r="M19">
            <v>0</v>
          </cell>
          <cell r="N19">
            <v>0</v>
          </cell>
          <cell r="O19">
            <v>0</v>
          </cell>
          <cell r="P19">
            <v>0</v>
          </cell>
          <cell r="Q19">
            <v>0</v>
          </cell>
          <cell r="R19">
            <v>0</v>
          </cell>
          <cell r="S19">
            <v>30000000</v>
          </cell>
          <cell r="T19">
            <v>0</v>
          </cell>
          <cell r="U19">
            <v>30000000</v>
          </cell>
          <cell r="V19">
            <v>520000000</v>
          </cell>
          <cell r="W19">
            <v>0</v>
          </cell>
          <cell r="X19">
            <v>0</v>
          </cell>
          <cell r="Y19">
            <v>0</v>
          </cell>
          <cell r="Z19">
            <v>0</v>
          </cell>
          <cell r="AA19">
            <v>0</v>
          </cell>
          <cell r="AB19">
            <v>0</v>
          </cell>
          <cell r="AC19">
            <v>0</v>
          </cell>
          <cell r="AD19">
            <v>0</v>
          </cell>
          <cell r="AE19">
            <v>0</v>
          </cell>
          <cell r="AF19">
            <v>0</v>
          </cell>
          <cell r="AG19">
            <v>0</v>
          </cell>
          <cell r="AH19">
            <v>30000000</v>
          </cell>
          <cell r="AI19">
            <v>30000000</v>
          </cell>
          <cell r="AJ19">
            <v>520000000</v>
          </cell>
          <cell r="AK19">
            <v>0</v>
          </cell>
          <cell r="AL19">
            <v>0</v>
          </cell>
          <cell r="AM19">
            <v>0</v>
          </cell>
          <cell r="AN19">
            <v>0</v>
          </cell>
          <cell r="AO19">
            <v>0</v>
          </cell>
          <cell r="AP19">
            <v>0</v>
          </cell>
          <cell r="AQ19">
            <v>0</v>
          </cell>
          <cell r="AR19">
            <v>0</v>
          </cell>
          <cell r="AS19">
            <v>0</v>
          </cell>
          <cell r="AT19">
            <v>0</v>
          </cell>
          <cell r="AU19">
            <v>0</v>
          </cell>
          <cell r="AV19">
            <v>30000000</v>
          </cell>
          <cell r="AW19">
            <v>30000000</v>
          </cell>
          <cell r="AX19">
            <v>120000000</v>
          </cell>
          <cell r="AY19">
            <v>520000000</v>
          </cell>
          <cell r="AZ19">
            <v>0</v>
          </cell>
          <cell r="BA19">
            <v>0</v>
          </cell>
          <cell r="BB19">
            <v>0</v>
          </cell>
          <cell r="BC19">
            <v>0</v>
          </cell>
          <cell r="BD19">
            <v>0</v>
          </cell>
          <cell r="BE19">
            <v>0</v>
          </cell>
          <cell r="BF19">
            <v>0</v>
          </cell>
          <cell r="BG19">
            <v>0</v>
          </cell>
          <cell r="BH19">
            <v>0</v>
          </cell>
          <cell r="BI19">
            <v>0</v>
          </cell>
          <cell r="BJ19">
            <v>0</v>
          </cell>
          <cell r="BK19">
            <v>30000000</v>
          </cell>
          <cell r="BL19">
            <v>30000000</v>
          </cell>
          <cell r="BM19">
            <v>520000000</v>
          </cell>
          <cell r="BN19">
            <v>0</v>
          </cell>
          <cell r="BO19">
            <v>0</v>
          </cell>
          <cell r="BP19">
            <v>0</v>
          </cell>
          <cell r="BQ19">
            <v>0</v>
          </cell>
          <cell r="BR19">
            <v>0</v>
          </cell>
          <cell r="BS19">
            <v>0</v>
          </cell>
          <cell r="BT19">
            <v>0</v>
          </cell>
          <cell r="BU19">
            <v>0</v>
          </cell>
          <cell r="BV19">
            <v>0</v>
          </cell>
          <cell r="BW19">
            <v>0</v>
          </cell>
          <cell r="BX19">
            <v>0</v>
          </cell>
          <cell r="BY19">
            <v>30000000</v>
          </cell>
          <cell r="BZ19">
            <v>30000000</v>
          </cell>
          <cell r="CA19">
            <v>520000000</v>
          </cell>
          <cell r="CB19">
            <v>0</v>
          </cell>
          <cell r="CC19">
            <v>0</v>
          </cell>
          <cell r="CD19">
            <v>0</v>
          </cell>
          <cell r="CE19">
            <v>0</v>
          </cell>
          <cell r="CF19">
            <v>0</v>
          </cell>
          <cell r="CG19">
            <v>0</v>
          </cell>
          <cell r="CH19">
            <v>0</v>
          </cell>
          <cell r="CI19">
            <v>0</v>
          </cell>
          <cell r="CJ19">
            <v>0</v>
          </cell>
          <cell r="CK19">
            <v>0</v>
          </cell>
          <cell r="CL19">
            <v>0</v>
          </cell>
          <cell r="CM19">
            <v>30000000</v>
          </cell>
          <cell r="CN19">
            <v>30000000</v>
          </cell>
          <cell r="CO19">
            <v>150000000</v>
          </cell>
          <cell r="CP19">
            <v>520000000</v>
          </cell>
          <cell r="CQ19">
            <v>0</v>
          </cell>
          <cell r="CR19">
            <v>0</v>
          </cell>
          <cell r="CS19">
            <v>0</v>
          </cell>
          <cell r="CT19">
            <v>0</v>
          </cell>
          <cell r="CU19">
            <v>0</v>
          </cell>
          <cell r="CV19">
            <v>0</v>
          </cell>
          <cell r="CW19">
            <v>0</v>
          </cell>
          <cell r="CX19">
            <v>0</v>
          </cell>
          <cell r="CY19">
            <v>0</v>
          </cell>
          <cell r="CZ19">
            <v>0</v>
          </cell>
          <cell r="DA19">
            <v>0</v>
          </cell>
          <cell r="DB19">
            <v>30000000</v>
          </cell>
          <cell r="DC19">
            <v>30000000</v>
          </cell>
          <cell r="DD19">
            <v>520000000</v>
          </cell>
          <cell r="DE19">
            <v>0</v>
          </cell>
          <cell r="DF19">
            <v>0</v>
          </cell>
          <cell r="DG19">
            <v>0</v>
          </cell>
          <cell r="DH19">
            <v>0</v>
          </cell>
          <cell r="DI19">
            <v>0</v>
          </cell>
          <cell r="DJ19">
            <v>0</v>
          </cell>
          <cell r="DK19">
            <v>0</v>
          </cell>
          <cell r="DL19">
            <v>0</v>
          </cell>
          <cell r="DM19">
            <v>0</v>
          </cell>
          <cell r="DN19">
            <v>0</v>
          </cell>
          <cell r="DO19">
            <v>0</v>
          </cell>
          <cell r="DP19">
            <v>30000000</v>
          </cell>
          <cell r="DQ19">
            <v>30000000</v>
          </cell>
          <cell r="DR19">
            <v>520000000</v>
          </cell>
          <cell r="DS19">
            <v>0</v>
          </cell>
          <cell r="DT19">
            <v>0</v>
          </cell>
          <cell r="DU19">
            <v>0</v>
          </cell>
          <cell r="DV19">
            <v>0</v>
          </cell>
          <cell r="DW19">
            <v>0</v>
          </cell>
          <cell r="DX19">
            <v>0</v>
          </cell>
          <cell r="DY19">
            <v>0</v>
          </cell>
          <cell r="DZ19">
            <v>0</v>
          </cell>
          <cell r="EA19">
            <v>0</v>
          </cell>
          <cell r="EB19">
            <v>0</v>
          </cell>
          <cell r="EC19">
            <v>0</v>
          </cell>
          <cell r="ED19">
            <v>30000000</v>
          </cell>
          <cell r="EE19">
            <v>30000000</v>
          </cell>
          <cell r="EF19">
            <v>150000000</v>
          </cell>
          <cell r="EG19">
            <v>520000000</v>
          </cell>
          <cell r="EH19">
            <v>0</v>
          </cell>
          <cell r="EI19">
            <v>0</v>
          </cell>
          <cell r="EJ19">
            <v>0</v>
          </cell>
          <cell r="EK19">
            <v>0</v>
          </cell>
          <cell r="EL19">
            <v>0</v>
          </cell>
          <cell r="EM19">
            <v>0</v>
          </cell>
          <cell r="EN19">
            <v>0</v>
          </cell>
          <cell r="EO19">
            <v>0</v>
          </cell>
          <cell r="EP19">
            <v>0</v>
          </cell>
          <cell r="EQ19">
            <v>0</v>
          </cell>
          <cell r="ER19">
            <v>0</v>
          </cell>
          <cell r="ES19">
            <v>30000000</v>
          </cell>
          <cell r="ET19">
            <v>30000000</v>
          </cell>
          <cell r="EU19">
            <v>520000000</v>
          </cell>
          <cell r="EV19">
            <v>0</v>
          </cell>
          <cell r="EW19">
            <v>0</v>
          </cell>
          <cell r="EX19">
            <v>0</v>
          </cell>
          <cell r="EY19">
            <v>0</v>
          </cell>
          <cell r="EZ19">
            <v>0</v>
          </cell>
          <cell r="FA19">
            <v>0</v>
          </cell>
          <cell r="FB19">
            <v>0</v>
          </cell>
          <cell r="FC19">
            <v>0</v>
          </cell>
          <cell r="FD19">
            <v>0</v>
          </cell>
          <cell r="FE19">
            <v>0</v>
          </cell>
          <cell r="FF19">
            <v>0</v>
          </cell>
          <cell r="FG19">
            <v>30000000</v>
          </cell>
          <cell r="FH19">
            <v>30000000</v>
          </cell>
          <cell r="FI19">
            <v>520000000</v>
          </cell>
          <cell r="FJ19">
            <v>0</v>
          </cell>
          <cell r="FK19">
            <v>0</v>
          </cell>
          <cell r="FL19">
            <v>0</v>
          </cell>
          <cell r="FM19">
            <v>0</v>
          </cell>
          <cell r="FN19">
            <v>0</v>
          </cell>
          <cell r="FO19">
            <v>0</v>
          </cell>
          <cell r="FP19">
            <v>0</v>
          </cell>
          <cell r="FQ19">
            <v>0</v>
          </cell>
          <cell r="FR19">
            <v>0</v>
          </cell>
          <cell r="FS19">
            <v>0</v>
          </cell>
          <cell r="FT19">
            <v>0</v>
          </cell>
          <cell r="FU19">
            <v>30000000</v>
          </cell>
          <cell r="FV19">
            <v>30000000</v>
          </cell>
          <cell r="FW19">
            <v>100000000</v>
          </cell>
          <cell r="FX19">
            <v>520000000</v>
          </cell>
        </row>
        <row r="20">
          <cell r="A20">
            <v>6</v>
          </cell>
          <cell r="B20" t="str">
            <v>5 . 2 . 2 . 22 . 01</v>
          </cell>
          <cell r="C20" t="str">
            <v>Belanja Pemeliharaan Kesehatan KDH dan WKDH</v>
          </cell>
          <cell r="D20">
            <v>550000000</v>
          </cell>
          <cell r="E20">
            <v>150000000</v>
          </cell>
          <cell r="F20">
            <v>150000000</v>
          </cell>
          <cell r="G20">
            <v>150000000</v>
          </cell>
          <cell r="H20">
            <v>100000000</v>
          </cell>
          <cell r="I20">
            <v>30000000</v>
          </cell>
          <cell r="J20">
            <v>0</v>
          </cell>
          <cell r="K20">
            <v>0</v>
          </cell>
          <cell r="L20">
            <v>0</v>
          </cell>
          <cell r="M20">
            <v>0</v>
          </cell>
          <cell r="N20">
            <v>0</v>
          </cell>
          <cell r="O20">
            <v>0</v>
          </cell>
          <cell r="P20">
            <v>0</v>
          </cell>
          <cell r="Q20">
            <v>0</v>
          </cell>
          <cell r="R20">
            <v>0</v>
          </cell>
          <cell r="S20">
            <v>30000000</v>
          </cell>
          <cell r="T20">
            <v>0</v>
          </cell>
          <cell r="U20">
            <v>30000000</v>
          </cell>
          <cell r="V20">
            <v>520000000</v>
          </cell>
          <cell r="W20">
            <v>0</v>
          </cell>
          <cell r="X20">
            <v>0</v>
          </cell>
          <cell r="Y20">
            <v>0</v>
          </cell>
          <cell r="Z20">
            <v>0</v>
          </cell>
          <cell r="AA20">
            <v>0</v>
          </cell>
          <cell r="AB20">
            <v>0</v>
          </cell>
          <cell r="AC20">
            <v>0</v>
          </cell>
          <cell r="AD20">
            <v>0</v>
          </cell>
          <cell r="AE20">
            <v>0</v>
          </cell>
          <cell r="AF20">
            <v>0</v>
          </cell>
          <cell r="AG20">
            <v>0</v>
          </cell>
          <cell r="AH20">
            <v>30000000</v>
          </cell>
          <cell r="AI20">
            <v>30000000</v>
          </cell>
          <cell r="AJ20">
            <v>520000000</v>
          </cell>
          <cell r="AK20">
            <v>0</v>
          </cell>
          <cell r="AL20">
            <v>0</v>
          </cell>
          <cell r="AM20">
            <v>0</v>
          </cell>
          <cell r="AN20">
            <v>0</v>
          </cell>
          <cell r="AO20">
            <v>0</v>
          </cell>
          <cell r="AP20">
            <v>0</v>
          </cell>
          <cell r="AQ20">
            <v>0</v>
          </cell>
          <cell r="AR20">
            <v>0</v>
          </cell>
          <cell r="AS20">
            <v>0</v>
          </cell>
          <cell r="AT20">
            <v>0</v>
          </cell>
          <cell r="AU20">
            <v>0</v>
          </cell>
          <cell r="AV20">
            <v>30000000</v>
          </cell>
          <cell r="AW20">
            <v>30000000</v>
          </cell>
          <cell r="AX20">
            <v>120000000</v>
          </cell>
          <cell r="AY20">
            <v>520000000</v>
          </cell>
          <cell r="AZ20">
            <v>0</v>
          </cell>
          <cell r="BA20">
            <v>0</v>
          </cell>
          <cell r="BB20">
            <v>0</v>
          </cell>
          <cell r="BC20">
            <v>0</v>
          </cell>
          <cell r="BD20">
            <v>0</v>
          </cell>
          <cell r="BE20">
            <v>0</v>
          </cell>
          <cell r="BF20">
            <v>0</v>
          </cell>
          <cell r="BG20">
            <v>0</v>
          </cell>
          <cell r="BH20">
            <v>0</v>
          </cell>
          <cell r="BI20">
            <v>0</v>
          </cell>
          <cell r="BJ20">
            <v>0</v>
          </cell>
          <cell r="BK20">
            <v>30000000</v>
          </cell>
          <cell r="BL20">
            <v>30000000</v>
          </cell>
          <cell r="BM20">
            <v>520000000</v>
          </cell>
          <cell r="BN20">
            <v>0</v>
          </cell>
          <cell r="BO20">
            <v>0</v>
          </cell>
          <cell r="BP20">
            <v>0</v>
          </cell>
          <cell r="BQ20">
            <v>0</v>
          </cell>
          <cell r="BR20">
            <v>0</v>
          </cell>
          <cell r="BS20">
            <v>0</v>
          </cell>
          <cell r="BT20">
            <v>0</v>
          </cell>
          <cell r="BU20">
            <v>0</v>
          </cell>
          <cell r="BV20">
            <v>0</v>
          </cell>
          <cell r="BW20">
            <v>0</v>
          </cell>
          <cell r="BX20">
            <v>0</v>
          </cell>
          <cell r="BY20">
            <v>30000000</v>
          </cell>
          <cell r="BZ20">
            <v>30000000</v>
          </cell>
          <cell r="CA20">
            <v>520000000</v>
          </cell>
          <cell r="CB20">
            <v>0</v>
          </cell>
          <cell r="CC20">
            <v>0</v>
          </cell>
          <cell r="CD20">
            <v>0</v>
          </cell>
          <cell r="CE20">
            <v>0</v>
          </cell>
          <cell r="CF20">
            <v>0</v>
          </cell>
          <cell r="CG20">
            <v>0</v>
          </cell>
          <cell r="CH20">
            <v>0</v>
          </cell>
          <cell r="CI20">
            <v>0</v>
          </cell>
          <cell r="CJ20">
            <v>0</v>
          </cell>
          <cell r="CK20">
            <v>0</v>
          </cell>
          <cell r="CL20">
            <v>0</v>
          </cell>
          <cell r="CM20">
            <v>30000000</v>
          </cell>
          <cell r="CN20">
            <v>30000000</v>
          </cell>
          <cell r="CO20">
            <v>150000000</v>
          </cell>
          <cell r="CP20">
            <v>520000000</v>
          </cell>
          <cell r="CQ20">
            <v>0</v>
          </cell>
          <cell r="CR20">
            <v>0</v>
          </cell>
          <cell r="CS20">
            <v>0</v>
          </cell>
          <cell r="CT20">
            <v>0</v>
          </cell>
          <cell r="CU20">
            <v>0</v>
          </cell>
          <cell r="CV20">
            <v>0</v>
          </cell>
          <cell r="CW20">
            <v>0</v>
          </cell>
          <cell r="CX20">
            <v>0</v>
          </cell>
          <cell r="CY20">
            <v>0</v>
          </cell>
          <cell r="CZ20">
            <v>0</v>
          </cell>
          <cell r="DA20">
            <v>0</v>
          </cell>
          <cell r="DB20">
            <v>30000000</v>
          </cell>
          <cell r="DC20">
            <v>30000000</v>
          </cell>
          <cell r="DD20">
            <v>520000000</v>
          </cell>
          <cell r="DE20">
            <v>0</v>
          </cell>
          <cell r="DF20">
            <v>0</v>
          </cell>
          <cell r="DG20">
            <v>0</v>
          </cell>
          <cell r="DH20">
            <v>0</v>
          </cell>
          <cell r="DI20">
            <v>0</v>
          </cell>
          <cell r="DJ20">
            <v>0</v>
          </cell>
          <cell r="DK20">
            <v>0</v>
          </cell>
          <cell r="DL20">
            <v>0</v>
          </cell>
          <cell r="DM20">
            <v>0</v>
          </cell>
          <cell r="DN20">
            <v>0</v>
          </cell>
          <cell r="DO20">
            <v>0</v>
          </cell>
          <cell r="DP20">
            <v>30000000</v>
          </cell>
          <cell r="DQ20">
            <v>30000000</v>
          </cell>
          <cell r="DR20">
            <v>520000000</v>
          </cell>
          <cell r="DS20">
            <v>0</v>
          </cell>
          <cell r="DT20">
            <v>0</v>
          </cell>
          <cell r="DU20">
            <v>0</v>
          </cell>
          <cell r="DV20">
            <v>0</v>
          </cell>
          <cell r="DW20">
            <v>0</v>
          </cell>
          <cell r="DX20">
            <v>0</v>
          </cell>
          <cell r="DY20">
            <v>0</v>
          </cell>
          <cell r="DZ20">
            <v>0</v>
          </cell>
          <cell r="EA20">
            <v>0</v>
          </cell>
          <cell r="EB20">
            <v>0</v>
          </cell>
          <cell r="EC20">
            <v>0</v>
          </cell>
          <cell r="ED20">
            <v>30000000</v>
          </cell>
          <cell r="EE20">
            <v>30000000</v>
          </cell>
          <cell r="EF20">
            <v>150000000</v>
          </cell>
          <cell r="EG20">
            <v>520000000</v>
          </cell>
          <cell r="EH20">
            <v>0</v>
          </cell>
          <cell r="EI20">
            <v>0</v>
          </cell>
          <cell r="EJ20">
            <v>0</v>
          </cell>
          <cell r="EK20">
            <v>0</v>
          </cell>
          <cell r="EL20">
            <v>0</v>
          </cell>
          <cell r="EM20">
            <v>0</v>
          </cell>
          <cell r="EN20">
            <v>0</v>
          </cell>
          <cell r="EO20">
            <v>0</v>
          </cell>
          <cell r="EP20">
            <v>0</v>
          </cell>
          <cell r="EQ20">
            <v>0</v>
          </cell>
          <cell r="ER20">
            <v>0</v>
          </cell>
          <cell r="ES20">
            <v>30000000</v>
          </cell>
          <cell r="ET20">
            <v>30000000</v>
          </cell>
          <cell r="EU20">
            <v>520000000</v>
          </cell>
          <cell r="EV20">
            <v>0</v>
          </cell>
          <cell r="EW20">
            <v>0</v>
          </cell>
          <cell r="EX20">
            <v>0</v>
          </cell>
          <cell r="EY20">
            <v>0</v>
          </cell>
          <cell r="EZ20">
            <v>0</v>
          </cell>
          <cell r="FA20">
            <v>0</v>
          </cell>
          <cell r="FB20">
            <v>0</v>
          </cell>
          <cell r="FC20">
            <v>0</v>
          </cell>
          <cell r="FD20">
            <v>0</v>
          </cell>
          <cell r="FE20">
            <v>0</v>
          </cell>
          <cell r="FF20">
            <v>0</v>
          </cell>
          <cell r="FG20">
            <v>30000000</v>
          </cell>
          <cell r="FH20">
            <v>30000000</v>
          </cell>
          <cell r="FI20">
            <v>520000000</v>
          </cell>
          <cell r="FJ20">
            <v>0</v>
          </cell>
          <cell r="FK20">
            <v>0</v>
          </cell>
          <cell r="FL20">
            <v>0</v>
          </cell>
          <cell r="FM20">
            <v>0</v>
          </cell>
          <cell r="FN20">
            <v>0</v>
          </cell>
          <cell r="FO20">
            <v>0</v>
          </cell>
          <cell r="FP20">
            <v>0</v>
          </cell>
          <cell r="FQ20">
            <v>0</v>
          </cell>
          <cell r="FR20">
            <v>0</v>
          </cell>
          <cell r="FS20">
            <v>0</v>
          </cell>
          <cell r="FT20">
            <v>0</v>
          </cell>
          <cell r="FU20">
            <v>30000000</v>
          </cell>
          <cell r="FV20">
            <v>30000000</v>
          </cell>
          <cell r="FW20">
            <v>100000000</v>
          </cell>
          <cell r="FX20">
            <v>520000000</v>
          </cell>
        </row>
      </sheetData>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1.20 . 1.20.03 . 17 . 16</v>
          </cell>
          <cell r="C15" t="str">
            <v>Peningkatan manajemen aset/barang daerah</v>
          </cell>
          <cell r="D15">
            <v>592366000</v>
          </cell>
          <cell r="E15">
            <v>168665000</v>
          </cell>
          <cell r="F15">
            <v>174381000</v>
          </cell>
          <cell r="G15">
            <v>104155000</v>
          </cell>
          <cell r="H15">
            <v>145165000</v>
          </cell>
          <cell r="I15">
            <v>0</v>
          </cell>
          <cell r="J15">
            <v>0</v>
          </cell>
          <cell r="K15">
            <v>0</v>
          </cell>
          <cell r="L15">
            <v>0</v>
          </cell>
          <cell r="M15">
            <v>0</v>
          </cell>
          <cell r="N15">
            <v>0</v>
          </cell>
          <cell r="O15">
            <v>0</v>
          </cell>
          <cell r="P15">
            <v>0</v>
          </cell>
          <cell r="Q15">
            <v>0</v>
          </cell>
          <cell r="R15">
            <v>0</v>
          </cell>
          <cell r="S15">
            <v>0</v>
          </cell>
          <cell r="T15">
            <v>0</v>
          </cell>
          <cell r="U15">
            <v>0</v>
          </cell>
          <cell r="V15">
            <v>592366000</v>
          </cell>
          <cell r="W15">
            <v>0</v>
          </cell>
          <cell r="X15">
            <v>0</v>
          </cell>
          <cell r="Y15">
            <v>0</v>
          </cell>
          <cell r="Z15">
            <v>0</v>
          </cell>
          <cell r="AA15">
            <v>0</v>
          </cell>
          <cell r="AB15">
            <v>0</v>
          </cell>
          <cell r="AC15">
            <v>0</v>
          </cell>
          <cell r="AD15">
            <v>0</v>
          </cell>
          <cell r="AE15">
            <v>0</v>
          </cell>
          <cell r="AF15">
            <v>0</v>
          </cell>
          <cell r="AG15">
            <v>0</v>
          </cell>
          <cell r="AH15">
            <v>0</v>
          </cell>
          <cell r="AI15">
            <v>0</v>
          </cell>
          <cell r="AJ15">
            <v>592366000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168665000</v>
          </cell>
          <cell r="AY15">
            <v>592366000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592366000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592366000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174381000</v>
          </cell>
          <cell r="CP15">
            <v>592366000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592366000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592366000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104155000</v>
          </cell>
          <cell r="EG15">
            <v>592366000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592366000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592366000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145165000</v>
          </cell>
          <cell r="FX15">
            <v>592366000</v>
          </cell>
        </row>
        <row r="16">
          <cell r="A16">
            <v>2</v>
          </cell>
          <cell r="B16" t="str">
            <v>5 . 2 . 1</v>
          </cell>
          <cell r="C16" t="str">
            <v>Belanja Pegawai</v>
          </cell>
          <cell r="D16">
            <v>90650000</v>
          </cell>
          <cell r="E16">
            <v>14200000</v>
          </cell>
          <cell r="F16">
            <v>37050000</v>
          </cell>
          <cell r="G16">
            <v>15300000</v>
          </cell>
          <cell r="H16">
            <v>24100000</v>
          </cell>
          <cell r="I16">
            <v>0</v>
          </cell>
          <cell r="J16">
            <v>0</v>
          </cell>
          <cell r="K16">
            <v>0</v>
          </cell>
          <cell r="L16">
            <v>0</v>
          </cell>
          <cell r="M16">
            <v>0</v>
          </cell>
          <cell r="N16">
            <v>0</v>
          </cell>
          <cell r="O16">
            <v>0</v>
          </cell>
          <cell r="P16">
            <v>0</v>
          </cell>
          <cell r="Q16">
            <v>0</v>
          </cell>
          <cell r="R16">
            <v>0</v>
          </cell>
          <cell r="S16">
            <v>0</v>
          </cell>
          <cell r="T16">
            <v>0</v>
          </cell>
          <cell r="U16">
            <v>0</v>
          </cell>
          <cell r="V16">
            <v>90650000</v>
          </cell>
          <cell r="W16">
            <v>0</v>
          </cell>
          <cell r="X16">
            <v>0</v>
          </cell>
          <cell r="Y16">
            <v>0</v>
          </cell>
          <cell r="Z16">
            <v>0</v>
          </cell>
          <cell r="AA16">
            <v>0</v>
          </cell>
          <cell r="AB16">
            <v>0</v>
          </cell>
          <cell r="AC16">
            <v>0</v>
          </cell>
          <cell r="AD16">
            <v>0</v>
          </cell>
          <cell r="AE16">
            <v>0</v>
          </cell>
          <cell r="AF16">
            <v>0</v>
          </cell>
          <cell r="AG16">
            <v>0</v>
          </cell>
          <cell r="AH16">
            <v>0</v>
          </cell>
          <cell r="AI16">
            <v>0</v>
          </cell>
          <cell r="AJ16">
            <v>90650000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14200000</v>
          </cell>
          <cell r="AY16">
            <v>90650000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90650000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90650000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37050000</v>
          </cell>
          <cell r="CP16">
            <v>90650000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90650000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90650000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15300000</v>
          </cell>
          <cell r="EG16">
            <v>90650000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90650000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90650000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24100000</v>
          </cell>
          <cell r="FX16">
            <v>90650000</v>
          </cell>
        </row>
        <row r="17">
          <cell r="A17">
            <v>3</v>
          </cell>
          <cell r="B17" t="str">
            <v>5 . 2 . 1 . 01</v>
          </cell>
          <cell r="C17" t="str">
            <v>Honorarium PNS</v>
          </cell>
          <cell r="D17">
            <v>41400000</v>
          </cell>
          <cell r="E17">
            <v>12200000</v>
          </cell>
          <cell r="F17">
            <v>13800000</v>
          </cell>
          <cell r="G17">
            <v>13800000</v>
          </cell>
          <cell r="H17">
            <v>1600000</v>
          </cell>
          <cell r="I17">
            <v>0</v>
          </cell>
          <cell r="J17">
            <v>0</v>
          </cell>
          <cell r="K17">
            <v>0</v>
          </cell>
          <cell r="L17">
            <v>0</v>
          </cell>
          <cell r="M17">
            <v>0</v>
          </cell>
          <cell r="N17">
            <v>0</v>
          </cell>
          <cell r="O17">
            <v>0</v>
          </cell>
          <cell r="P17">
            <v>0</v>
          </cell>
          <cell r="Q17">
            <v>0</v>
          </cell>
          <cell r="R17">
            <v>0</v>
          </cell>
          <cell r="S17">
            <v>0</v>
          </cell>
          <cell r="T17">
            <v>0</v>
          </cell>
          <cell r="U17">
            <v>0</v>
          </cell>
          <cell r="V17">
            <v>41400000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41400000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12200000</v>
          </cell>
          <cell r="AY17">
            <v>41400000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41400000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41400000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13800000</v>
          </cell>
          <cell r="CP17">
            <v>41400000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41400000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41400000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13800000</v>
          </cell>
          <cell r="EG17">
            <v>41400000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41400000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41400000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1600000</v>
          </cell>
          <cell r="FX17">
            <v>41400000</v>
          </cell>
        </row>
        <row r="18">
          <cell r="A18">
            <v>4</v>
          </cell>
          <cell r="B18" t="str">
            <v>5 . 2 . 1 . 01 . 01</v>
          </cell>
          <cell r="C18" t="str">
            <v>Honorarium Panitia Pelaksana Kegiatan</v>
          </cell>
          <cell r="D18">
            <v>4800000</v>
          </cell>
          <cell r="E18">
            <v>0</v>
          </cell>
          <cell r="F18">
            <v>1600000</v>
          </cell>
          <cell r="G18">
            <v>1600000</v>
          </cell>
          <cell r="H18">
            <v>1600000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1600000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1600000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1600000</v>
          </cell>
          <cell r="FX18">
            <v>4800000</v>
          </cell>
        </row>
        <row r="19">
          <cell r="A19">
            <v>5</v>
          </cell>
          <cell r="B19" t="str">
            <v>5 . 2 . 1 . 01 . 10</v>
          </cell>
          <cell r="C19" t="str">
            <v>Honorarium Tim Lintas SKPD</v>
          </cell>
          <cell r="D19">
            <v>36600000</v>
          </cell>
          <cell r="E19">
            <v>12200000</v>
          </cell>
          <cell r="F19">
            <v>12200000</v>
          </cell>
          <cell r="G19">
            <v>12200000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36600000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36600000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12200000</v>
          </cell>
          <cell r="AY19">
            <v>36600000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36600000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36600000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12200000</v>
          </cell>
          <cell r="CP19">
            <v>36600000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36600000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36600000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12200000</v>
          </cell>
          <cell r="EG19">
            <v>36600000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36600000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36600000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36600000</v>
          </cell>
        </row>
        <row r="20">
          <cell r="A20">
            <v>6</v>
          </cell>
          <cell r="B20" t="str">
            <v>5 . 2 . 1 . 02</v>
          </cell>
          <cell r="C20" t="str">
            <v>Honorarium Non PNS</v>
          </cell>
          <cell r="D20">
            <v>42500000</v>
          </cell>
          <cell r="E20">
            <v>0</v>
          </cell>
          <cell r="F20">
            <v>21250000</v>
          </cell>
          <cell r="G20">
            <v>0</v>
          </cell>
          <cell r="H20">
            <v>21250000</v>
          </cell>
          <cell r="I20">
            <v>0</v>
          </cell>
          <cell r="J20">
            <v>0</v>
          </cell>
          <cell r="K20">
            <v>0</v>
          </cell>
          <cell r="L20">
            <v>0</v>
          </cell>
          <cell r="M20">
            <v>0</v>
          </cell>
          <cell r="N20">
            <v>0</v>
          </cell>
          <cell r="O20">
            <v>0</v>
          </cell>
          <cell r="P20">
            <v>0</v>
          </cell>
          <cell r="Q20">
            <v>0</v>
          </cell>
          <cell r="R20">
            <v>0</v>
          </cell>
          <cell r="S20">
            <v>0</v>
          </cell>
          <cell r="T20">
            <v>0</v>
          </cell>
          <cell r="U20">
            <v>0</v>
          </cell>
          <cell r="V20">
            <v>42500000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42500000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42500000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42500000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42500000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21250000</v>
          </cell>
          <cell r="CP20">
            <v>42500000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42500000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42500000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42500000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42500000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42500000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21250000</v>
          </cell>
          <cell r="FX20">
            <v>42500000</v>
          </cell>
        </row>
        <row r="21">
          <cell r="A21">
            <v>7</v>
          </cell>
          <cell r="B21" t="str">
            <v>5 . 2 . 1 . 02 . 01</v>
          </cell>
          <cell r="C21" t="str">
            <v>Honorarium Tenaga Ahli/ Instruktur/ Narasumber</v>
          </cell>
          <cell r="D21">
            <v>42500000</v>
          </cell>
          <cell r="E21">
            <v>0</v>
          </cell>
          <cell r="F21">
            <v>21250000</v>
          </cell>
          <cell r="G21">
            <v>0</v>
          </cell>
          <cell r="H21">
            <v>21250000</v>
          </cell>
          <cell r="I21">
            <v>0</v>
          </cell>
          <cell r="J21">
            <v>0</v>
          </cell>
          <cell r="K21">
            <v>0</v>
          </cell>
          <cell r="L21">
            <v>0</v>
          </cell>
          <cell r="M21">
            <v>0</v>
          </cell>
          <cell r="N21">
            <v>0</v>
          </cell>
          <cell r="O21">
            <v>0</v>
          </cell>
          <cell r="P21">
            <v>0</v>
          </cell>
          <cell r="Q21">
            <v>0</v>
          </cell>
          <cell r="R21">
            <v>0</v>
          </cell>
          <cell r="S21">
            <v>0</v>
          </cell>
          <cell r="T21">
            <v>0</v>
          </cell>
          <cell r="U21">
            <v>0</v>
          </cell>
          <cell r="V21">
            <v>42500000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42500000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42500000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42500000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42500000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21250000</v>
          </cell>
          <cell r="CP21">
            <v>42500000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42500000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42500000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42500000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42500000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42500000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21250000</v>
          </cell>
          <cell r="FX21">
            <v>42500000</v>
          </cell>
        </row>
        <row r="22">
          <cell r="A22">
            <v>8</v>
          </cell>
          <cell r="B22" t="str">
            <v>5 . 2 . 1 . 03</v>
          </cell>
          <cell r="C22" t="str">
            <v>Uang Lembur</v>
          </cell>
          <cell r="D22">
            <v>6750000</v>
          </cell>
          <cell r="E22">
            <v>2000000</v>
          </cell>
          <cell r="F22">
            <v>2000000</v>
          </cell>
          <cell r="G22">
            <v>1500000</v>
          </cell>
          <cell r="H22">
            <v>1250000</v>
          </cell>
          <cell r="I22">
            <v>0</v>
          </cell>
          <cell r="J22">
            <v>0</v>
          </cell>
          <cell r="K22">
            <v>0</v>
          </cell>
          <cell r="L22">
            <v>0</v>
          </cell>
          <cell r="M22">
            <v>0</v>
          </cell>
          <cell r="N22">
            <v>0</v>
          </cell>
          <cell r="O22">
            <v>0</v>
          </cell>
          <cell r="P22">
            <v>0</v>
          </cell>
          <cell r="Q22">
            <v>0</v>
          </cell>
          <cell r="R22">
            <v>0</v>
          </cell>
          <cell r="S22">
            <v>0</v>
          </cell>
          <cell r="T22">
            <v>0</v>
          </cell>
          <cell r="U22">
            <v>0</v>
          </cell>
          <cell r="V22">
            <v>6750000</v>
          </cell>
          <cell r="W22">
            <v>0</v>
          </cell>
          <cell r="X22">
            <v>0</v>
          </cell>
          <cell r="Y22">
            <v>0</v>
          </cell>
          <cell r="Z22">
            <v>0</v>
          </cell>
          <cell r="AA22">
            <v>0</v>
          </cell>
          <cell r="AB22">
            <v>0</v>
          </cell>
          <cell r="AC22">
            <v>0</v>
          </cell>
          <cell r="AD22">
            <v>0</v>
          </cell>
          <cell r="AE22">
            <v>0</v>
          </cell>
          <cell r="AF22">
            <v>0</v>
          </cell>
          <cell r="AG22">
            <v>0</v>
          </cell>
          <cell r="AH22">
            <v>0</v>
          </cell>
          <cell r="AI22">
            <v>0</v>
          </cell>
          <cell r="AJ22">
            <v>6750000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2000000</v>
          </cell>
          <cell r="AY22">
            <v>6750000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6750000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6750000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2000000</v>
          </cell>
          <cell r="CP22">
            <v>6750000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6750000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6750000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1500000</v>
          </cell>
          <cell r="EG22">
            <v>6750000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6750000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6750000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1250000</v>
          </cell>
          <cell r="FX22">
            <v>6750000</v>
          </cell>
        </row>
        <row r="23">
          <cell r="A23">
            <v>9</v>
          </cell>
          <cell r="B23" t="str">
            <v>5 . 2 . 1 . 03 . 01</v>
          </cell>
          <cell r="C23" t="str">
            <v>Uang Lembur  PNS</v>
          </cell>
          <cell r="D23">
            <v>6750000</v>
          </cell>
          <cell r="E23">
            <v>2000000</v>
          </cell>
          <cell r="F23">
            <v>2000000</v>
          </cell>
          <cell r="G23">
            <v>1500000</v>
          </cell>
          <cell r="H23">
            <v>1250000</v>
          </cell>
          <cell r="I23">
            <v>0</v>
          </cell>
          <cell r="J23">
            <v>0</v>
          </cell>
          <cell r="K23">
            <v>0</v>
          </cell>
          <cell r="L23">
            <v>0</v>
          </cell>
          <cell r="M23">
            <v>0</v>
          </cell>
          <cell r="N23">
            <v>0</v>
          </cell>
          <cell r="O23">
            <v>0</v>
          </cell>
          <cell r="P23">
            <v>0</v>
          </cell>
          <cell r="Q23">
            <v>0</v>
          </cell>
          <cell r="R23">
            <v>0</v>
          </cell>
          <cell r="S23">
            <v>0</v>
          </cell>
          <cell r="T23">
            <v>0</v>
          </cell>
          <cell r="U23">
            <v>0</v>
          </cell>
          <cell r="V23">
            <v>6750000</v>
          </cell>
          <cell r="W23">
            <v>0</v>
          </cell>
          <cell r="X23">
            <v>0</v>
          </cell>
          <cell r="Y23">
            <v>0</v>
          </cell>
          <cell r="Z23">
            <v>0</v>
          </cell>
          <cell r="AA23">
            <v>0</v>
          </cell>
          <cell r="AB23">
            <v>0</v>
          </cell>
          <cell r="AC23">
            <v>0</v>
          </cell>
          <cell r="AD23">
            <v>0</v>
          </cell>
          <cell r="AE23">
            <v>0</v>
          </cell>
          <cell r="AF23">
            <v>0</v>
          </cell>
          <cell r="AG23">
            <v>0</v>
          </cell>
          <cell r="AH23">
            <v>0</v>
          </cell>
          <cell r="AI23">
            <v>0</v>
          </cell>
          <cell r="AJ23">
            <v>6750000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2000000</v>
          </cell>
          <cell r="AY23">
            <v>6750000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6750000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6750000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2000000</v>
          </cell>
          <cell r="CP23">
            <v>6750000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6750000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6750000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1500000</v>
          </cell>
          <cell r="EG23">
            <v>6750000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6750000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6750000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1250000</v>
          </cell>
          <cell r="FX23">
            <v>6750000</v>
          </cell>
        </row>
        <row r="24">
          <cell r="A24">
            <v>10</v>
          </cell>
          <cell r="B24" t="str">
            <v>5 . 2 . 2</v>
          </cell>
          <cell r="C24" t="str">
            <v>Belanja Barang dan Jasa</v>
          </cell>
          <cell r="D24">
            <v>501716000</v>
          </cell>
          <cell r="E24">
            <v>154465000</v>
          </cell>
          <cell r="F24">
            <v>137331000</v>
          </cell>
          <cell r="G24">
            <v>88855000</v>
          </cell>
          <cell r="H24">
            <v>121065000</v>
          </cell>
          <cell r="I24">
            <v>0</v>
          </cell>
          <cell r="J24">
            <v>0</v>
          </cell>
          <cell r="K24">
            <v>0</v>
          </cell>
          <cell r="L24">
            <v>0</v>
          </cell>
          <cell r="M24">
            <v>0</v>
          </cell>
          <cell r="N24">
            <v>0</v>
          </cell>
          <cell r="O24">
            <v>0</v>
          </cell>
          <cell r="P24">
            <v>0</v>
          </cell>
          <cell r="Q24">
            <v>0</v>
          </cell>
          <cell r="R24">
            <v>0</v>
          </cell>
          <cell r="S24">
            <v>0</v>
          </cell>
          <cell r="T24">
            <v>0</v>
          </cell>
          <cell r="U24">
            <v>0</v>
          </cell>
          <cell r="V24">
            <v>501716000</v>
          </cell>
          <cell r="W24">
            <v>0</v>
          </cell>
          <cell r="X24">
            <v>0</v>
          </cell>
          <cell r="Y24">
            <v>0</v>
          </cell>
          <cell r="Z24">
            <v>0</v>
          </cell>
          <cell r="AA24">
            <v>0</v>
          </cell>
          <cell r="AB24">
            <v>0</v>
          </cell>
          <cell r="AC24">
            <v>0</v>
          </cell>
          <cell r="AD24">
            <v>0</v>
          </cell>
          <cell r="AE24">
            <v>0</v>
          </cell>
          <cell r="AF24">
            <v>0</v>
          </cell>
          <cell r="AG24">
            <v>0</v>
          </cell>
          <cell r="AH24">
            <v>0</v>
          </cell>
          <cell r="AI24">
            <v>0</v>
          </cell>
          <cell r="AJ24">
            <v>501716000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154465000</v>
          </cell>
          <cell r="AY24">
            <v>501716000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501716000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501716000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137331000</v>
          </cell>
          <cell r="CP24">
            <v>501716000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501716000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501716000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88855000</v>
          </cell>
          <cell r="EG24">
            <v>501716000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501716000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501716000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121065000</v>
          </cell>
          <cell r="FX24">
            <v>501716000</v>
          </cell>
        </row>
        <row r="25">
          <cell r="A25">
            <v>11</v>
          </cell>
          <cell r="B25" t="str">
            <v>5 . 2 . 2 . 01</v>
          </cell>
          <cell r="C25" t="str">
            <v>Belanja Bahan Pakai Habis Kantor</v>
          </cell>
          <cell r="D25">
            <v>1000000</v>
          </cell>
          <cell r="E25">
            <v>0</v>
          </cell>
          <cell r="F25">
            <v>1000000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1000000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1000000</v>
          </cell>
          <cell r="CP25">
            <v>1000000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1000000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1000000</v>
          </cell>
        </row>
        <row r="26">
          <cell r="A26">
            <v>12</v>
          </cell>
          <cell r="B26" t="str">
            <v>5 . 2 . 2 . 01 . 01</v>
          </cell>
          <cell r="C26" t="str">
            <v>Belanja alat tulis kantor</v>
          </cell>
          <cell r="D26">
            <v>1000000</v>
          </cell>
          <cell r="E26">
            <v>0</v>
          </cell>
          <cell r="F26">
            <v>1000000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1000000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1000000</v>
          </cell>
        </row>
        <row r="27">
          <cell r="A27">
            <v>13</v>
          </cell>
          <cell r="B27" t="str">
            <v>5 . 2 . 2 . 02</v>
          </cell>
          <cell r="C27" t="str">
            <v>Belanja Bahan/Material</v>
          </cell>
          <cell r="D27">
            <v>7691000</v>
          </cell>
          <cell r="E27">
            <v>0</v>
          </cell>
          <cell r="F27">
            <v>7691000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7691000</v>
          </cell>
          <cell r="W27">
            <v>0</v>
          </cell>
          <cell r="X27">
            <v>0</v>
          </cell>
          <cell r="Y27">
            <v>0</v>
          </cell>
          <cell r="Z27">
            <v>0</v>
          </cell>
          <cell r="AA27">
            <v>0</v>
          </cell>
          <cell r="AB27">
            <v>0</v>
          </cell>
          <cell r="AC27">
            <v>0</v>
          </cell>
          <cell r="AD27">
            <v>0</v>
          </cell>
          <cell r="AE27">
            <v>0</v>
          </cell>
          <cell r="AF27">
            <v>0</v>
          </cell>
          <cell r="AG27">
            <v>0</v>
          </cell>
          <cell r="AH27">
            <v>0</v>
          </cell>
          <cell r="AI27">
            <v>0</v>
          </cell>
          <cell r="AJ27">
            <v>7691000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7691000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7691000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7691000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7691000</v>
          </cell>
          <cell r="CP27">
            <v>7691000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7691000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7691000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7691000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7691000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7691000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7691000</v>
          </cell>
        </row>
        <row r="28">
          <cell r="A28">
            <v>14</v>
          </cell>
          <cell r="B28" t="str">
            <v>5 . 2 . 2 . 02 . 07</v>
          </cell>
          <cell r="C28" t="str">
            <v>Belanja Perlengkapan Peserta</v>
          </cell>
          <cell r="D28">
            <v>7691000</v>
          </cell>
          <cell r="E28">
            <v>0</v>
          </cell>
          <cell r="F28">
            <v>7691000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7691000</v>
          </cell>
          <cell r="W28">
            <v>0</v>
          </cell>
          <cell r="X28">
            <v>0</v>
          </cell>
          <cell r="Y28">
            <v>0</v>
          </cell>
          <cell r="Z28">
            <v>0</v>
          </cell>
          <cell r="AA28">
            <v>0</v>
          </cell>
          <cell r="AB28">
            <v>0</v>
          </cell>
          <cell r="AC28">
            <v>0</v>
          </cell>
          <cell r="AD28">
            <v>0</v>
          </cell>
          <cell r="AE28">
            <v>0</v>
          </cell>
          <cell r="AF28">
            <v>0</v>
          </cell>
          <cell r="AG28">
            <v>0</v>
          </cell>
          <cell r="AH28">
            <v>0</v>
          </cell>
          <cell r="AI28">
            <v>0</v>
          </cell>
          <cell r="AJ28">
            <v>7691000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7691000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7691000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7691000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7691000</v>
          </cell>
          <cell r="CP28">
            <v>7691000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7691000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7691000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7691000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7691000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7691000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7691000</v>
          </cell>
        </row>
        <row r="29">
          <cell r="A29">
            <v>15</v>
          </cell>
          <cell r="B29" t="str">
            <v>5 . 2 . 2 . 03</v>
          </cell>
          <cell r="C29" t="str">
            <v>Belanja Jasa Kantor</v>
          </cell>
          <cell r="D29">
            <v>369065000</v>
          </cell>
          <cell r="E29">
            <v>90750000</v>
          </cell>
          <cell r="F29">
            <v>87875000</v>
          </cell>
          <cell r="G29">
            <v>79090000</v>
          </cell>
          <cell r="H29">
            <v>111350000</v>
          </cell>
          <cell r="I29">
            <v>0</v>
          </cell>
          <cell r="J29">
            <v>0</v>
          </cell>
          <cell r="K29">
            <v>0</v>
          </cell>
          <cell r="L29">
            <v>0</v>
          </cell>
          <cell r="M29">
            <v>0</v>
          </cell>
          <cell r="N29">
            <v>0</v>
          </cell>
          <cell r="O29">
            <v>0</v>
          </cell>
          <cell r="P29">
            <v>0</v>
          </cell>
          <cell r="Q29">
            <v>0</v>
          </cell>
          <cell r="R29">
            <v>0</v>
          </cell>
          <cell r="S29">
            <v>0</v>
          </cell>
          <cell r="T29">
            <v>0</v>
          </cell>
          <cell r="U29">
            <v>0</v>
          </cell>
          <cell r="V29">
            <v>369065000</v>
          </cell>
          <cell r="W29">
            <v>0</v>
          </cell>
          <cell r="X29">
            <v>0</v>
          </cell>
          <cell r="Y29">
            <v>0</v>
          </cell>
          <cell r="Z29">
            <v>0</v>
          </cell>
          <cell r="AA29">
            <v>0</v>
          </cell>
          <cell r="AB29">
            <v>0</v>
          </cell>
          <cell r="AC29">
            <v>0</v>
          </cell>
          <cell r="AD29">
            <v>0</v>
          </cell>
          <cell r="AE29">
            <v>0</v>
          </cell>
          <cell r="AF29">
            <v>0</v>
          </cell>
          <cell r="AG29">
            <v>0</v>
          </cell>
          <cell r="AH29">
            <v>0</v>
          </cell>
          <cell r="AI29">
            <v>0</v>
          </cell>
          <cell r="AJ29">
            <v>369065000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90750000</v>
          </cell>
          <cell r="AY29">
            <v>369065000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369065000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369065000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87875000</v>
          </cell>
          <cell r="CP29">
            <v>369065000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369065000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369065000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79090000</v>
          </cell>
          <cell r="EG29">
            <v>369065000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369065000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369065000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111350000</v>
          </cell>
          <cell r="FX29">
            <v>369065000</v>
          </cell>
        </row>
        <row r="30">
          <cell r="A30">
            <v>16</v>
          </cell>
          <cell r="B30" t="str">
            <v>5 . 2 . 2 . 03 . 08</v>
          </cell>
          <cell r="C30" t="str">
            <v>Belanja Sertifikasi</v>
          </cell>
          <cell r="D30">
            <v>112940000</v>
          </cell>
          <cell r="E30">
            <v>0</v>
          </cell>
          <cell r="F30">
            <v>50000000</v>
          </cell>
          <cell r="G30">
            <v>62940000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112940000</v>
          </cell>
          <cell r="W30">
            <v>0</v>
          </cell>
          <cell r="X30">
            <v>0</v>
          </cell>
          <cell r="Y30">
            <v>0</v>
          </cell>
          <cell r="Z30">
            <v>0</v>
          </cell>
          <cell r="AA30">
            <v>0</v>
          </cell>
          <cell r="AB30">
            <v>0</v>
          </cell>
          <cell r="AC30">
            <v>0</v>
          </cell>
          <cell r="AD30">
            <v>0</v>
          </cell>
          <cell r="AE30">
            <v>0</v>
          </cell>
          <cell r="AF30">
            <v>0</v>
          </cell>
          <cell r="AG30">
            <v>0</v>
          </cell>
          <cell r="AH30">
            <v>0</v>
          </cell>
          <cell r="AI30">
            <v>0</v>
          </cell>
          <cell r="AJ30">
            <v>112940000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112940000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112940000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112940000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50000000</v>
          </cell>
          <cell r="CP30">
            <v>112940000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112940000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112940000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62940000</v>
          </cell>
          <cell r="EG30">
            <v>112940000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112940000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112940000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112940000</v>
          </cell>
        </row>
        <row r="31">
          <cell r="A31">
            <v>17</v>
          </cell>
          <cell r="B31" t="str">
            <v>5 . 2 . 2 . 03 . 12</v>
          </cell>
          <cell r="C31" t="str">
            <v>Belanja transportasi dan akomodasi</v>
          </cell>
          <cell r="D31">
            <v>256125000</v>
          </cell>
          <cell r="E31">
            <v>90750000</v>
          </cell>
          <cell r="F31">
            <v>37875000</v>
          </cell>
          <cell r="G31">
            <v>16150000</v>
          </cell>
          <cell r="H31">
            <v>111350000</v>
          </cell>
          <cell r="I31">
            <v>0</v>
          </cell>
          <cell r="J31">
            <v>0</v>
          </cell>
          <cell r="K31">
            <v>0</v>
          </cell>
          <cell r="L31">
            <v>0</v>
          </cell>
          <cell r="M31">
            <v>0</v>
          </cell>
          <cell r="N31">
            <v>0</v>
          </cell>
          <cell r="O31">
            <v>0</v>
          </cell>
          <cell r="P31">
            <v>0</v>
          </cell>
          <cell r="Q31">
            <v>0</v>
          </cell>
          <cell r="R31">
            <v>0</v>
          </cell>
          <cell r="S31">
            <v>0</v>
          </cell>
          <cell r="T31">
            <v>0</v>
          </cell>
          <cell r="U31">
            <v>0</v>
          </cell>
          <cell r="V31">
            <v>256125000</v>
          </cell>
          <cell r="W31">
            <v>0</v>
          </cell>
          <cell r="X31">
            <v>0</v>
          </cell>
          <cell r="Y31">
            <v>0</v>
          </cell>
          <cell r="Z31">
            <v>0</v>
          </cell>
          <cell r="AA31">
            <v>0</v>
          </cell>
          <cell r="AB31">
            <v>0</v>
          </cell>
          <cell r="AC31">
            <v>0</v>
          </cell>
          <cell r="AD31">
            <v>0</v>
          </cell>
          <cell r="AE31">
            <v>0</v>
          </cell>
          <cell r="AF31">
            <v>0</v>
          </cell>
          <cell r="AG31">
            <v>0</v>
          </cell>
          <cell r="AH31">
            <v>0</v>
          </cell>
          <cell r="AI31">
            <v>0</v>
          </cell>
          <cell r="AJ31">
            <v>256125000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90750000</v>
          </cell>
          <cell r="AY31">
            <v>256125000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256125000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256125000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37875000</v>
          </cell>
          <cell r="CP31">
            <v>256125000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256125000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256125000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16150000</v>
          </cell>
          <cell r="EG31">
            <v>256125000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256125000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256125000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111350000</v>
          </cell>
          <cell r="FX31">
            <v>256125000</v>
          </cell>
        </row>
        <row r="32">
          <cell r="A32">
            <v>18</v>
          </cell>
          <cell r="B32" t="str">
            <v>5 . 2 . 2 . 06</v>
          </cell>
          <cell r="C32" t="str">
            <v>Belanja Cetak dan Penggandaan</v>
          </cell>
          <cell r="D32">
            <v>50170000</v>
          </cell>
          <cell r="E32">
            <v>31250000</v>
          </cell>
          <cell r="F32">
            <v>17970000</v>
          </cell>
          <cell r="G32">
            <v>500000</v>
          </cell>
          <cell r="H32">
            <v>450000</v>
          </cell>
          <cell r="I32">
            <v>0</v>
          </cell>
          <cell r="J32">
            <v>0</v>
          </cell>
          <cell r="K32">
            <v>0</v>
          </cell>
          <cell r="L32">
            <v>0</v>
          </cell>
          <cell r="M32">
            <v>0</v>
          </cell>
          <cell r="N32">
            <v>0</v>
          </cell>
          <cell r="O32">
            <v>0</v>
          </cell>
          <cell r="P32">
            <v>0</v>
          </cell>
          <cell r="Q32">
            <v>0</v>
          </cell>
          <cell r="R32">
            <v>0</v>
          </cell>
          <cell r="S32">
            <v>0</v>
          </cell>
          <cell r="T32">
            <v>0</v>
          </cell>
          <cell r="U32">
            <v>0</v>
          </cell>
          <cell r="V32">
            <v>50170000</v>
          </cell>
          <cell r="W32">
            <v>0</v>
          </cell>
          <cell r="X32">
            <v>0</v>
          </cell>
          <cell r="Y32">
            <v>0</v>
          </cell>
          <cell r="Z32">
            <v>0</v>
          </cell>
          <cell r="AA32">
            <v>0</v>
          </cell>
          <cell r="AB32">
            <v>0</v>
          </cell>
          <cell r="AC32">
            <v>0</v>
          </cell>
          <cell r="AD32">
            <v>0</v>
          </cell>
          <cell r="AE32">
            <v>0</v>
          </cell>
          <cell r="AF32">
            <v>0</v>
          </cell>
          <cell r="AG32">
            <v>0</v>
          </cell>
          <cell r="AH32">
            <v>0</v>
          </cell>
          <cell r="AI32">
            <v>0</v>
          </cell>
          <cell r="AJ32">
            <v>50170000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31250000</v>
          </cell>
          <cell r="AY32">
            <v>50170000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50170000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50170000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17970000</v>
          </cell>
          <cell r="CP32">
            <v>50170000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50170000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50170000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500000</v>
          </cell>
          <cell r="EG32">
            <v>50170000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50170000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50170000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450000</v>
          </cell>
          <cell r="FX32">
            <v>50170000</v>
          </cell>
        </row>
        <row r="33">
          <cell r="A33">
            <v>19</v>
          </cell>
          <cell r="B33" t="str">
            <v>5 . 2 . 2 . 06 . 01</v>
          </cell>
          <cell r="C33" t="str">
            <v>Belanja cetak</v>
          </cell>
          <cell r="D33">
            <v>48220000</v>
          </cell>
          <cell r="E33">
            <v>30750000</v>
          </cell>
          <cell r="F33">
            <v>17470000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48220000</v>
          </cell>
          <cell r="W33">
            <v>0</v>
          </cell>
          <cell r="X33">
            <v>0</v>
          </cell>
          <cell r="Y33">
            <v>0</v>
          </cell>
          <cell r="Z33">
            <v>0</v>
          </cell>
          <cell r="AA33">
            <v>0</v>
          </cell>
          <cell r="AB33">
            <v>0</v>
          </cell>
          <cell r="AC33">
            <v>0</v>
          </cell>
          <cell r="AD33">
            <v>0</v>
          </cell>
          <cell r="AE33">
            <v>0</v>
          </cell>
          <cell r="AF33">
            <v>0</v>
          </cell>
          <cell r="AG33">
            <v>0</v>
          </cell>
          <cell r="AH33">
            <v>0</v>
          </cell>
          <cell r="AI33">
            <v>0</v>
          </cell>
          <cell r="AJ33">
            <v>48220000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30750000</v>
          </cell>
          <cell r="AY33">
            <v>48220000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48220000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48220000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17470000</v>
          </cell>
          <cell r="CP33">
            <v>48220000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48220000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48220000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48220000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48220000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48220000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48220000</v>
          </cell>
        </row>
        <row r="34">
          <cell r="A34">
            <v>20</v>
          </cell>
          <cell r="B34" t="str">
            <v>5 . 2 . 2 . 06 . 02</v>
          </cell>
          <cell r="C34" t="str">
            <v>Belanja Penggandaan/Fotocopy</v>
          </cell>
          <cell r="D34">
            <v>1950000</v>
          </cell>
          <cell r="E34">
            <v>500000</v>
          </cell>
          <cell r="F34">
            <v>500000</v>
          </cell>
          <cell r="G34">
            <v>500000</v>
          </cell>
          <cell r="H34">
            <v>450000</v>
          </cell>
          <cell r="I34">
            <v>0</v>
          </cell>
          <cell r="J34">
            <v>0</v>
          </cell>
          <cell r="K34">
            <v>0</v>
          </cell>
          <cell r="L34">
            <v>0</v>
          </cell>
          <cell r="M34">
            <v>0</v>
          </cell>
          <cell r="N34">
            <v>0</v>
          </cell>
          <cell r="O34">
            <v>0</v>
          </cell>
          <cell r="P34">
            <v>0</v>
          </cell>
          <cell r="Q34">
            <v>0</v>
          </cell>
          <cell r="R34">
            <v>0</v>
          </cell>
          <cell r="S34">
            <v>0</v>
          </cell>
          <cell r="T34">
            <v>0</v>
          </cell>
          <cell r="U34">
            <v>0</v>
          </cell>
          <cell r="V34">
            <v>1950000</v>
          </cell>
          <cell r="W34">
            <v>0</v>
          </cell>
          <cell r="X34">
            <v>0</v>
          </cell>
          <cell r="Y34">
            <v>0</v>
          </cell>
          <cell r="Z34">
            <v>0</v>
          </cell>
          <cell r="AA34">
            <v>0</v>
          </cell>
          <cell r="AB34">
            <v>0</v>
          </cell>
          <cell r="AC34">
            <v>0</v>
          </cell>
          <cell r="AD34">
            <v>0</v>
          </cell>
          <cell r="AE34">
            <v>0</v>
          </cell>
          <cell r="AF34">
            <v>0</v>
          </cell>
          <cell r="AG34">
            <v>0</v>
          </cell>
          <cell r="AH34">
            <v>0</v>
          </cell>
          <cell r="AI34">
            <v>0</v>
          </cell>
          <cell r="AJ34">
            <v>1950000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500000</v>
          </cell>
          <cell r="AY34">
            <v>1950000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1950000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1950000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500000</v>
          </cell>
          <cell r="CP34">
            <v>1950000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1950000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1950000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500000</v>
          </cell>
          <cell r="EG34">
            <v>1950000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1950000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1950000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450000</v>
          </cell>
          <cell r="FX34">
            <v>1950000</v>
          </cell>
        </row>
        <row r="35">
          <cell r="A35">
            <v>21</v>
          </cell>
          <cell r="B35" t="str">
            <v>5 . 2 . 2 . 11</v>
          </cell>
          <cell r="C35" t="str">
            <v>Belanja Makanan dan  Minuman</v>
          </cell>
          <cell r="D35">
            <v>4000000</v>
          </cell>
          <cell r="E35">
            <v>1000000</v>
          </cell>
          <cell r="F35">
            <v>1000000</v>
          </cell>
          <cell r="G35">
            <v>1000000</v>
          </cell>
          <cell r="H35">
            <v>1000000</v>
          </cell>
          <cell r="I35">
            <v>0</v>
          </cell>
          <cell r="J35">
            <v>0</v>
          </cell>
          <cell r="K35">
            <v>0</v>
          </cell>
          <cell r="L35">
            <v>0</v>
          </cell>
          <cell r="M35">
            <v>0</v>
          </cell>
          <cell r="N35">
            <v>0</v>
          </cell>
          <cell r="O35">
            <v>0</v>
          </cell>
          <cell r="P35">
            <v>0</v>
          </cell>
          <cell r="Q35">
            <v>0</v>
          </cell>
          <cell r="R35">
            <v>0</v>
          </cell>
          <cell r="S35">
            <v>0</v>
          </cell>
          <cell r="T35">
            <v>0</v>
          </cell>
          <cell r="U35">
            <v>0</v>
          </cell>
          <cell r="V35">
            <v>4000000</v>
          </cell>
          <cell r="W35">
            <v>0</v>
          </cell>
          <cell r="X35">
            <v>0</v>
          </cell>
          <cell r="Y35">
            <v>0</v>
          </cell>
          <cell r="Z35">
            <v>0</v>
          </cell>
          <cell r="AA35">
            <v>0</v>
          </cell>
          <cell r="AB35">
            <v>0</v>
          </cell>
          <cell r="AC35">
            <v>0</v>
          </cell>
          <cell r="AD35">
            <v>0</v>
          </cell>
          <cell r="AE35">
            <v>0</v>
          </cell>
          <cell r="AF35">
            <v>0</v>
          </cell>
          <cell r="AG35">
            <v>0</v>
          </cell>
          <cell r="AH35">
            <v>0</v>
          </cell>
          <cell r="AI35">
            <v>0</v>
          </cell>
          <cell r="AJ35">
            <v>4000000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1000000</v>
          </cell>
          <cell r="AY35">
            <v>4000000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4000000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4000000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1000000</v>
          </cell>
          <cell r="CP35">
            <v>4000000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4000000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4000000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1000000</v>
          </cell>
          <cell r="EG35">
            <v>4000000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4000000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4000000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1000000</v>
          </cell>
          <cell r="FX35">
            <v>4000000</v>
          </cell>
        </row>
        <row r="36">
          <cell r="A36">
            <v>22</v>
          </cell>
          <cell r="B36" t="str">
            <v>5 . 2 . 2 . 11 . 04</v>
          </cell>
          <cell r="C36" t="str">
            <v>Belanja makanan dan minuman pelaksanaan kegiatan</v>
          </cell>
          <cell r="D36">
            <v>4000000</v>
          </cell>
          <cell r="E36">
            <v>1000000</v>
          </cell>
          <cell r="F36">
            <v>1000000</v>
          </cell>
          <cell r="G36">
            <v>1000000</v>
          </cell>
          <cell r="H36">
            <v>1000000</v>
          </cell>
          <cell r="I36">
            <v>0</v>
          </cell>
          <cell r="J36">
            <v>0</v>
          </cell>
          <cell r="K36">
            <v>0</v>
          </cell>
          <cell r="L36">
            <v>0</v>
          </cell>
          <cell r="M36">
            <v>0</v>
          </cell>
          <cell r="N36">
            <v>0</v>
          </cell>
          <cell r="O36">
            <v>0</v>
          </cell>
          <cell r="P36">
            <v>0</v>
          </cell>
          <cell r="Q36">
            <v>0</v>
          </cell>
          <cell r="R36">
            <v>0</v>
          </cell>
          <cell r="S36">
            <v>0</v>
          </cell>
          <cell r="T36">
            <v>0</v>
          </cell>
          <cell r="U36">
            <v>0</v>
          </cell>
          <cell r="V36">
            <v>4000000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4000000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1000000</v>
          </cell>
          <cell r="AY36">
            <v>4000000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4000000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4000000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1000000</v>
          </cell>
          <cell r="CP36">
            <v>4000000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4000000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4000000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1000000</v>
          </cell>
          <cell r="EG36">
            <v>4000000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4000000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4000000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1000000</v>
          </cell>
          <cell r="FX36">
            <v>4000000</v>
          </cell>
        </row>
        <row r="37">
          <cell r="A37">
            <v>23</v>
          </cell>
          <cell r="B37" t="str">
            <v>5 . 2 . 2 . 15</v>
          </cell>
          <cell r="C37" t="str">
            <v>Belanja Perjalanan Dinas</v>
          </cell>
          <cell r="D37">
            <v>69790000</v>
          </cell>
          <cell r="E37">
            <v>31465000</v>
          </cell>
          <cell r="F37">
            <v>21795000</v>
          </cell>
          <cell r="G37">
            <v>8265000</v>
          </cell>
          <cell r="H37">
            <v>8265000</v>
          </cell>
          <cell r="I37">
            <v>0</v>
          </cell>
          <cell r="J37">
            <v>0</v>
          </cell>
          <cell r="K37">
            <v>0</v>
          </cell>
          <cell r="L37">
            <v>0</v>
          </cell>
          <cell r="M37">
            <v>0</v>
          </cell>
          <cell r="N37">
            <v>0</v>
          </cell>
          <cell r="O37">
            <v>0</v>
          </cell>
          <cell r="P37">
            <v>0</v>
          </cell>
          <cell r="Q37">
            <v>0</v>
          </cell>
          <cell r="R37">
            <v>0</v>
          </cell>
          <cell r="S37">
            <v>0</v>
          </cell>
          <cell r="T37">
            <v>0</v>
          </cell>
          <cell r="U37">
            <v>0</v>
          </cell>
          <cell r="V37">
            <v>69790000</v>
          </cell>
          <cell r="W37">
            <v>0</v>
          </cell>
          <cell r="X37">
            <v>0</v>
          </cell>
          <cell r="Y37">
            <v>0</v>
          </cell>
          <cell r="Z37">
            <v>0</v>
          </cell>
          <cell r="AA37">
            <v>0</v>
          </cell>
          <cell r="AB37">
            <v>0</v>
          </cell>
          <cell r="AC37">
            <v>0</v>
          </cell>
          <cell r="AD37">
            <v>0</v>
          </cell>
          <cell r="AE37">
            <v>0</v>
          </cell>
          <cell r="AF37">
            <v>0</v>
          </cell>
          <cell r="AG37">
            <v>0</v>
          </cell>
          <cell r="AH37">
            <v>0</v>
          </cell>
          <cell r="AI37">
            <v>0</v>
          </cell>
          <cell r="AJ37">
            <v>69790000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31465000</v>
          </cell>
          <cell r="AY37">
            <v>69790000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69790000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69790000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21795000</v>
          </cell>
          <cell r="CP37">
            <v>69790000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69790000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69790000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8265000</v>
          </cell>
          <cell r="EG37">
            <v>69790000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69790000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69790000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8265000</v>
          </cell>
          <cell r="FX37">
            <v>69790000</v>
          </cell>
        </row>
        <row r="38">
          <cell r="A38">
            <v>24</v>
          </cell>
          <cell r="B38" t="str">
            <v>5 . 2 . 2 . 15 . 01</v>
          </cell>
          <cell r="C38" t="str">
            <v>Belanja perjalanan dinas dalam daerah</v>
          </cell>
          <cell r="D38">
            <v>33060000</v>
          </cell>
          <cell r="E38">
            <v>8265000</v>
          </cell>
          <cell r="F38">
            <v>8265000</v>
          </cell>
          <cell r="G38">
            <v>8265000</v>
          </cell>
          <cell r="H38">
            <v>8265000</v>
          </cell>
          <cell r="I38">
            <v>0</v>
          </cell>
          <cell r="J38">
            <v>0</v>
          </cell>
          <cell r="K38">
            <v>0</v>
          </cell>
          <cell r="L38">
            <v>0</v>
          </cell>
          <cell r="M38">
            <v>0</v>
          </cell>
          <cell r="N38">
            <v>0</v>
          </cell>
          <cell r="O38">
            <v>0</v>
          </cell>
          <cell r="P38">
            <v>0</v>
          </cell>
          <cell r="Q38">
            <v>0</v>
          </cell>
          <cell r="R38">
            <v>0</v>
          </cell>
          <cell r="S38">
            <v>0</v>
          </cell>
          <cell r="T38">
            <v>0</v>
          </cell>
          <cell r="U38">
            <v>0</v>
          </cell>
          <cell r="V38">
            <v>33060000</v>
          </cell>
          <cell r="W38">
            <v>0</v>
          </cell>
          <cell r="X38">
            <v>0</v>
          </cell>
          <cell r="Y38">
            <v>0</v>
          </cell>
          <cell r="Z38">
            <v>0</v>
          </cell>
          <cell r="AA38">
            <v>0</v>
          </cell>
          <cell r="AB38">
            <v>0</v>
          </cell>
          <cell r="AC38">
            <v>0</v>
          </cell>
          <cell r="AD38">
            <v>0</v>
          </cell>
          <cell r="AE38">
            <v>0</v>
          </cell>
          <cell r="AF38">
            <v>0</v>
          </cell>
          <cell r="AG38">
            <v>0</v>
          </cell>
          <cell r="AH38">
            <v>0</v>
          </cell>
          <cell r="AI38">
            <v>0</v>
          </cell>
          <cell r="AJ38">
            <v>33060000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8265000</v>
          </cell>
          <cell r="AY38">
            <v>33060000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33060000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33060000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8265000</v>
          </cell>
          <cell r="CP38">
            <v>33060000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33060000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33060000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8265000</v>
          </cell>
          <cell r="EG38">
            <v>33060000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33060000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33060000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8265000</v>
          </cell>
          <cell r="FX38">
            <v>33060000</v>
          </cell>
        </row>
        <row r="39">
          <cell r="A39">
            <v>25</v>
          </cell>
          <cell r="B39" t="str">
            <v>5 . 2 . 2 . 15 . 02</v>
          </cell>
          <cell r="C39" t="str">
            <v>Belanja perjalanan dinas luar daerah</v>
          </cell>
          <cell r="D39">
            <v>36730000</v>
          </cell>
          <cell r="E39">
            <v>23200000</v>
          </cell>
          <cell r="F39">
            <v>13530000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36730000</v>
          </cell>
          <cell r="W39">
            <v>0</v>
          </cell>
          <cell r="X39">
            <v>0</v>
          </cell>
          <cell r="Y39">
            <v>0</v>
          </cell>
          <cell r="Z39">
            <v>0</v>
          </cell>
          <cell r="AA39">
            <v>0</v>
          </cell>
          <cell r="AB39">
            <v>0</v>
          </cell>
          <cell r="AC39">
            <v>0</v>
          </cell>
          <cell r="AD39">
            <v>0</v>
          </cell>
          <cell r="AE39">
            <v>0</v>
          </cell>
          <cell r="AF39">
            <v>0</v>
          </cell>
          <cell r="AG39">
            <v>0</v>
          </cell>
          <cell r="AH39">
            <v>0</v>
          </cell>
          <cell r="AI39">
            <v>0</v>
          </cell>
          <cell r="AJ39">
            <v>36730000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23200000</v>
          </cell>
          <cell r="AY39">
            <v>36730000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36730000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36730000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13530000</v>
          </cell>
          <cell r="CP39">
            <v>36730000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36730000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36730000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36730000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36730000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36730000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36730000</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1.19 . 1.20.03 . 18 . 01</v>
          </cell>
          <cell r="C15" t="str">
            <v>Fasilitasi pencapaian Halaqoh dan berbagai forum keagamaan lainnya dalam upaya peningkatan wawasan kebangsaan</v>
          </cell>
          <cell r="D15">
            <v>190780000</v>
          </cell>
          <cell r="E15">
            <v>48660000</v>
          </cell>
          <cell r="F15">
            <v>48660000</v>
          </cell>
          <cell r="G15">
            <v>46710000</v>
          </cell>
          <cell r="H15">
            <v>46750000</v>
          </cell>
          <cell r="I15">
            <v>0</v>
          </cell>
          <cell r="J15">
            <v>0</v>
          </cell>
          <cell r="K15">
            <v>0</v>
          </cell>
          <cell r="L15">
            <v>0</v>
          </cell>
          <cell r="M15">
            <v>0</v>
          </cell>
          <cell r="N15">
            <v>0</v>
          </cell>
          <cell r="O15">
            <v>0</v>
          </cell>
          <cell r="P15">
            <v>0</v>
          </cell>
          <cell r="Q15">
            <v>0</v>
          </cell>
          <cell r="R15">
            <v>0</v>
          </cell>
          <cell r="S15">
            <v>0</v>
          </cell>
          <cell r="T15">
            <v>0</v>
          </cell>
          <cell r="U15">
            <v>0</v>
          </cell>
          <cell r="V15">
            <v>190780000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190780000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48660000</v>
          </cell>
          <cell r="AY15">
            <v>190780000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190780000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190780000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48660000</v>
          </cell>
          <cell r="CP15">
            <v>190780000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190780000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190780000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46710000</v>
          </cell>
          <cell r="EG15">
            <v>190780000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190780000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190780000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46750000</v>
          </cell>
          <cell r="FX15">
            <v>190780000</v>
          </cell>
        </row>
        <row r="16">
          <cell r="A16">
            <v>2</v>
          </cell>
          <cell r="B16" t="str">
            <v>5 . 2 . 1</v>
          </cell>
          <cell r="C16" t="str">
            <v>Belanja Pegawai</v>
          </cell>
          <cell r="D16">
            <v>101900000</v>
          </cell>
          <cell r="E16">
            <v>26441000</v>
          </cell>
          <cell r="F16">
            <v>26441000</v>
          </cell>
          <cell r="G16">
            <v>24491000</v>
          </cell>
          <cell r="H16">
            <v>24527000</v>
          </cell>
          <cell r="I16">
            <v>0</v>
          </cell>
          <cell r="J16">
            <v>0</v>
          </cell>
          <cell r="K16">
            <v>0</v>
          </cell>
          <cell r="L16">
            <v>0</v>
          </cell>
          <cell r="M16">
            <v>0</v>
          </cell>
          <cell r="N16">
            <v>0</v>
          </cell>
          <cell r="O16">
            <v>0</v>
          </cell>
          <cell r="P16">
            <v>0</v>
          </cell>
          <cell r="Q16">
            <v>0</v>
          </cell>
          <cell r="R16">
            <v>0</v>
          </cell>
          <cell r="S16">
            <v>0</v>
          </cell>
          <cell r="T16">
            <v>0</v>
          </cell>
          <cell r="U16">
            <v>0</v>
          </cell>
          <cell r="V16">
            <v>101900000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101900000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26441000</v>
          </cell>
          <cell r="AY16">
            <v>101900000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101900000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101900000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26441000</v>
          </cell>
          <cell r="CP16">
            <v>101900000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101900000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101900000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24491000</v>
          </cell>
          <cell r="EG16">
            <v>101900000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101900000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101900000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24527000</v>
          </cell>
          <cell r="FX16">
            <v>101900000</v>
          </cell>
        </row>
        <row r="17">
          <cell r="A17">
            <v>3</v>
          </cell>
          <cell r="B17" t="str">
            <v>5 . 2 . 1 . 01</v>
          </cell>
          <cell r="C17" t="str">
            <v>Honorarium PNS</v>
          </cell>
          <cell r="D17">
            <v>101900000</v>
          </cell>
          <cell r="E17">
            <v>26441000</v>
          </cell>
          <cell r="F17">
            <v>26441000</v>
          </cell>
          <cell r="G17">
            <v>24491000</v>
          </cell>
          <cell r="H17">
            <v>24527000</v>
          </cell>
          <cell r="I17">
            <v>0</v>
          </cell>
          <cell r="J17">
            <v>0</v>
          </cell>
          <cell r="K17">
            <v>0</v>
          </cell>
          <cell r="L17">
            <v>0</v>
          </cell>
          <cell r="M17">
            <v>0</v>
          </cell>
          <cell r="N17">
            <v>0</v>
          </cell>
          <cell r="O17">
            <v>0</v>
          </cell>
          <cell r="P17">
            <v>0</v>
          </cell>
          <cell r="Q17">
            <v>0</v>
          </cell>
          <cell r="R17">
            <v>0</v>
          </cell>
          <cell r="S17">
            <v>0</v>
          </cell>
          <cell r="T17">
            <v>0</v>
          </cell>
          <cell r="U17">
            <v>0</v>
          </cell>
          <cell r="V17">
            <v>101900000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101900000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26441000</v>
          </cell>
          <cell r="AY17">
            <v>101900000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101900000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101900000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26441000</v>
          </cell>
          <cell r="CP17">
            <v>101900000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101900000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101900000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24491000</v>
          </cell>
          <cell r="EG17">
            <v>101900000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101900000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101900000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24527000</v>
          </cell>
          <cell r="FX17">
            <v>101900000</v>
          </cell>
        </row>
        <row r="18">
          <cell r="A18">
            <v>4</v>
          </cell>
          <cell r="B18" t="str">
            <v>5 . 2 . 1 . 01 . 01</v>
          </cell>
          <cell r="C18" t="str">
            <v>Honorarium Panitia Pelaksana Kegiatan</v>
          </cell>
          <cell r="D18">
            <v>3900000</v>
          </cell>
          <cell r="E18">
            <v>1950000</v>
          </cell>
          <cell r="F18">
            <v>1950000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1950000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1950000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3900000</v>
          </cell>
        </row>
        <row r="19">
          <cell r="A19">
            <v>5</v>
          </cell>
          <cell r="B19" t="str">
            <v>5 . 2 . 1 . 01 . 02</v>
          </cell>
          <cell r="C19" t="str">
            <v>Honorarium Tim Pengadaan Barang dan Jasa</v>
          </cell>
          <cell r="D19">
            <v>1400000</v>
          </cell>
          <cell r="E19">
            <v>341000</v>
          </cell>
          <cell r="F19">
            <v>341000</v>
          </cell>
          <cell r="G19">
            <v>341000</v>
          </cell>
          <cell r="H19">
            <v>377000</v>
          </cell>
          <cell r="I19">
            <v>0</v>
          </cell>
          <cell r="J19">
            <v>0</v>
          </cell>
          <cell r="K19">
            <v>0</v>
          </cell>
          <cell r="L19">
            <v>0</v>
          </cell>
          <cell r="M19">
            <v>0</v>
          </cell>
          <cell r="N19">
            <v>0</v>
          </cell>
          <cell r="O19">
            <v>0</v>
          </cell>
          <cell r="P19">
            <v>0</v>
          </cell>
          <cell r="Q19">
            <v>0</v>
          </cell>
          <cell r="R19">
            <v>0</v>
          </cell>
          <cell r="S19">
            <v>0</v>
          </cell>
          <cell r="T19">
            <v>0</v>
          </cell>
          <cell r="U19">
            <v>0</v>
          </cell>
          <cell r="V19">
            <v>1400000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1400000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341000</v>
          </cell>
          <cell r="AY19">
            <v>1400000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1400000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1400000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341000</v>
          </cell>
          <cell r="CP19">
            <v>1400000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1400000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1400000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341000</v>
          </cell>
          <cell r="EG19">
            <v>1400000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1400000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1400000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377000</v>
          </cell>
          <cell r="FX19">
            <v>1400000</v>
          </cell>
        </row>
        <row r="20">
          <cell r="A20">
            <v>6</v>
          </cell>
          <cell r="B20" t="str">
            <v>5 . 2 . 1 . 01 . 10</v>
          </cell>
          <cell r="C20" t="str">
            <v>Honorarium Tim Lintas SKPD</v>
          </cell>
          <cell r="D20">
            <v>96600000</v>
          </cell>
          <cell r="E20">
            <v>24150000</v>
          </cell>
          <cell r="F20">
            <v>24150000</v>
          </cell>
          <cell r="G20">
            <v>24150000</v>
          </cell>
          <cell r="H20">
            <v>24150000</v>
          </cell>
          <cell r="I20">
            <v>0</v>
          </cell>
          <cell r="J20">
            <v>0</v>
          </cell>
          <cell r="K20">
            <v>0</v>
          </cell>
          <cell r="L20">
            <v>0</v>
          </cell>
          <cell r="M20">
            <v>0</v>
          </cell>
          <cell r="N20">
            <v>0</v>
          </cell>
          <cell r="O20">
            <v>0</v>
          </cell>
          <cell r="P20">
            <v>0</v>
          </cell>
          <cell r="Q20">
            <v>0</v>
          </cell>
          <cell r="R20">
            <v>0</v>
          </cell>
          <cell r="S20">
            <v>0</v>
          </cell>
          <cell r="T20">
            <v>0</v>
          </cell>
          <cell r="U20">
            <v>0</v>
          </cell>
          <cell r="V20">
            <v>96600000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96600000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24150000</v>
          </cell>
          <cell r="AY20">
            <v>96600000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96600000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96600000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24150000</v>
          </cell>
          <cell r="CP20">
            <v>96600000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96600000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96600000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24150000</v>
          </cell>
          <cell r="EG20">
            <v>96600000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96600000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96600000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24150000</v>
          </cell>
          <cell r="FX20">
            <v>96600000</v>
          </cell>
        </row>
        <row r="21">
          <cell r="A21">
            <v>7</v>
          </cell>
          <cell r="B21" t="str">
            <v>5 . 2 . 2</v>
          </cell>
          <cell r="C21" t="str">
            <v>Belanja Barang dan Jasa</v>
          </cell>
          <cell r="D21">
            <v>88880000</v>
          </cell>
          <cell r="E21">
            <v>22219000</v>
          </cell>
          <cell r="F21">
            <v>22219000</v>
          </cell>
          <cell r="G21">
            <v>22219000</v>
          </cell>
          <cell r="H21">
            <v>22223000</v>
          </cell>
          <cell r="I21">
            <v>0</v>
          </cell>
          <cell r="J21">
            <v>0</v>
          </cell>
          <cell r="K21">
            <v>0</v>
          </cell>
          <cell r="L21">
            <v>0</v>
          </cell>
          <cell r="M21">
            <v>0</v>
          </cell>
          <cell r="N21">
            <v>0</v>
          </cell>
          <cell r="O21">
            <v>0</v>
          </cell>
          <cell r="P21">
            <v>0</v>
          </cell>
          <cell r="Q21">
            <v>0</v>
          </cell>
          <cell r="R21">
            <v>0</v>
          </cell>
          <cell r="S21">
            <v>0</v>
          </cell>
          <cell r="T21">
            <v>0</v>
          </cell>
          <cell r="U21">
            <v>0</v>
          </cell>
          <cell r="V21">
            <v>88880000</v>
          </cell>
          <cell r="W21">
            <v>0</v>
          </cell>
          <cell r="X21">
            <v>0</v>
          </cell>
          <cell r="Y21">
            <v>0</v>
          </cell>
          <cell r="Z21">
            <v>0</v>
          </cell>
          <cell r="AA21">
            <v>0</v>
          </cell>
          <cell r="AB21">
            <v>0</v>
          </cell>
          <cell r="AC21">
            <v>0</v>
          </cell>
          <cell r="AD21">
            <v>0</v>
          </cell>
          <cell r="AE21">
            <v>0</v>
          </cell>
          <cell r="AF21">
            <v>0</v>
          </cell>
          <cell r="AG21">
            <v>0</v>
          </cell>
          <cell r="AH21">
            <v>0</v>
          </cell>
          <cell r="AI21">
            <v>0</v>
          </cell>
          <cell r="AJ21">
            <v>88880000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22219000</v>
          </cell>
          <cell r="AY21">
            <v>88880000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88880000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88880000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22219000</v>
          </cell>
          <cell r="CP21">
            <v>88880000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88880000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88880000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22219000</v>
          </cell>
          <cell r="EG21">
            <v>88880000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88880000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88880000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22223000</v>
          </cell>
          <cell r="FX21">
            <v>88880000</v>
          </cell>
        </row>
        <row r="22">
          <cell r="A22">
            <v>8</v>
          </cell>
          <cell r="B22" t="str">
            <v>5 . 2 . 2 . 01</v>
          </cell>
          <cell r="C22" t="str">
            <v>Belanja Bahan Pakai Habis Kantor</v>
          </cell>
          <cell r="D22">
            <v>1180000</v>
          </cell>
          <cell r="E22">
            <v>295000</v>
          </cell>
          <cell r="F22">
            <v>295000</v>
          </cell>
          <cell r="G22">
            <v>295000</v>
          </cell>
          <cell r="H22">
            <v>295000</v>
          </cell>
          <cell r="I22">
            <v>0</v>
          </cell>
          <cell r="J22">
            <v>0</v>
          </cell>
          <cell r="K22">
            <v>0</v>
          </cell>
          <cell r="L22">
            <v>0</v>
          </cell>
          <cell r="M22">
            <v>0</v>
          </cell>
          <cell r="N22">
            <v>0</v>
          </cell>
          <cell r="O22">
            <v>0</v>
          </cell>
          <cell r="P22">
            <v>0</v>
          </cell>
          <cell r="Q22">
            <v>0</v>
          </cell>
          <cell r="R22">
            <v>0</v>
          </cell>
          <cell r="S22">
            <v>0</v>
          </cell>
          <cell r="T22">
            <v>0</v>
          </cell>
          <cell r="U22">
            <v>0</v>
          </cell>
          <cell r="V22">
            <v>1180000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1180000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295000</v>
          </cell>
          <cell r="AY22">
            <v>1180000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1180000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1180000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295000</v>
          </cell>
          <cell r="CP22">
            <v>1180000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1180000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1180000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295000</v>
          </cell>
          <cell r="EG22">
            <v>1180000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1180000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1180000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295000</v>
          </cell>
          <cell r="FX22">
            <v>1180000</v>
          </cell>
        </row>
        <row r="23">
          <cell r="A23">
            <v>9</v>
          </cell>
          <cell r="B23" t="str">
            <v>5 . 2 . 2 . 01 . 01</v>
          </cell>
          <cell r="C23" t="str">
            <v>Belanja alat tulis kantor</v>
          </cell>
          <cell r="D23">
            <v>1000000</v>
          </cell>
          <cell r="E23">
            <v>250000</v>
          </cell>
          <cell r="F23">
            <v>250000</v>
          </cell>
          <cell r="G23">
            <v>250000</v>
          </cell>
          <cell r="H23">
            <v>250000</v>
          </cell>
          <cell r="I23">
            <v>0</v>
          </cell>
          <cell r="J23">
            <v>0</v>
          </cell>
          <cell r="K23">
            <v>0</v>
          </cell>
          <cell r="L23">
            <v>0</v>
          </cell>
          <cell r="M23">
            <v>0</v>
          </cell>
          <cell r="N23">
            <v>0</v>
          </cell>
          <cell r="O23">
            <v>0</v>
          </cell>
          <cell r="P23">
            <v>0</v>
          </cell>
          <cell r="Q23">
            <v>0</v>
          </cell>
          <cell r="R23">
            <v>0</v>
          </cell>
          <cell r="S23">
            <v>0</v>
          </cell>
          <cell r="T23">
            <v>0</v>
          </cell>
          <cell r="U23">
            <v>0</v>
          </cell>
          <cell r="V23">
            <v>1000000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250000</v>
          </cell>
          <cell r="AY23">
            <v>1000000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250000</v>
          </cell>
          <cell r="CP23">
            <v>1000000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250000</v>
          </cell>
          <cell r="EG23">
            <v>1000000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250000</v>
          </cell>
          <cell r="FX23">
            <v>1000000</v>
          </cell>
        </row>
        <row r="24">
          <cell r="A24">
            <v>10</v>
          </cell>
          <cell r="B24" t="str">
            <v>5 . 2 . 2 . 01 . 04</v>
          </cell>
          <cell r="C24" t="str">
            <v>Belanja perangko, materai dan benda pos lainnya</v>
          </cell>
          <cell r="D24">
            <v>180000</v>
          </cell>
          <cell r="E24">
            <v>45000</v>
          </cell>
          <cell r="F24">
            <v>45000</v>
          </cell>
          <cell r="G24">
            <v>45000</v>
          </cell>
          <cell r="H24">
            <v>45000</v>
          </cell>
          <cell r="I24">
            <v>0</v>
          </cell>
          <cell r="J24">
            <v>0</v>
          </cell>
          <cell r="K24">
            <v>0</v>
          </cell>
          <cell r="L24">
            <v>0</v>
          </cell>
          <cell r="M24">
            <v>0</v>
          </cell>
          <cell r="N24">
            <v>0</v>
          </cell>
          <cell r="O24">
            <v>0</v>
          </cell>
          <cell r="P24">
            <v>0</v>
          </cell>
          <cell r="Q24">
            <v>0</v>
          </cell>
          <cell r="R24">
            <v>0</v>
          </cell>
          <cell r="S24">
            <v>0</v>
          </cell>
          <cell r="T24">
            <v>0</v>
          </cell>
          <cell r="U24">
            <v>0</v>
          </cell>
          <cell r="V24">
            <v>180000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180000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45000</v>
          </cell>
          <cell r="AY24">
            <v>180000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180000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180000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45000</v>
          </cell>
          <cell r="CP24">
            <v>180000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180000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180000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45000</v>
          </cell>
          <cell r="EG24">
            <v>180000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180000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180000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45000</v>
          </cell>
          <cell r="FX24">
            <v>180000</v>
          </cell>
        </row>
        <row r="25">
          <cell r="A25">
            <v>11</v>
          </cell>
          <cell r="B25" t="str">
            <v>5 . 2 . 2 . 11</v>
          </cell>
          <cell r="C25" t="str">
            <v>Belanja Makanan dan  Minuman</v>
          </cell>
          <cell r="D25">
            <v>26400000</v>
          </cell>
          <cell r="E25">
            <v>6600000</v>
          </cell>
          <cell r="F25">
            <v>6600000</v>
          </cell>
          <cell r="G25">
            <v>6600000</v>
          </cell>
          <cell r="H25">
            <v>6600000</v>
          </cell>
          <cell r="I25">
            <v>0</v>
          </cell>
          <cell r="J25">
            <v>0</v>
          </cell>
          <cell r="K25">
            <v>0</v>
          </cell>
          <cell r="L25">
            <v>0</v>
          </cell>
          <cell r="M25">
            <v>0</v>
          </cell>
          <cell r="N25">
            <v>0</v>
          </cell>
          <cell r="O25">
            <v>0</v>
          </cell>
          <cell r="P25">
            <v>0</v>
          </cell>
          <cell r="Q25">
            <v>0</v>
          </cell>
          <cell r="R25">
            <v>0</v>
          </cell>
          <cell r="S25">
            <v>0</v>
          </cell>
          <cell r="T25">
            <v>0</v>
          </cell>
          <cell r="U25">
            <v>0</v>
          </cell>
          <cell r="V25">
            <v>26400000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26400000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6600000</v>
          </cell>
          <cell r="AY25">
            <v>26400000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26400000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26400000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6600000</v>
          </cell>
          <cell r="CP25">
            <v>26400000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26400000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26400000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6600000</v>
          </cell>
          <cell r="EG25">
            <v>26400000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26400000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26400000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6600000</v>
          </cell>
          <cell r="FX25">
            <v>26400000</v>
          </cell>
        </row>
        <row r="26">
          <cell r="A26">
            <v>12</v>
          </cell>
          <cell r="B26" t="str">
            <v>5 . 2 . 2 . 11 . 04</v>
          </cell>
          <cell r="C26" t="str">
            <v>Belanja makanan dan minuman pelaksanaan kegiatan</v>
          </cell>
          <cell r="D26">
            <v>26400000</v>
          </cell>
          <cell r="E26">
            <v>6600000</v>
          </cell>
          <cell r="F26">
            <v>6600000</v>
          </cell>
          <cell r="G26">
            <v>6600000</v>
          </cell>
          <cell r="H26">
            <v>6600000</v>
          </cell>
          <cell r="I26">
            <v>0</v>
          </cell>
          <cell r="J26">
            <v>0</v>
          </cell>
          <cell r="K26">
            <v>0</v>
          </cell>
          <cell r="L26">
            <v>0</v>
          </cell>
          <cell r="M26">
            <v>0</v>
          </cell>
          <cell r="N26">
            <v>0</v>
          </cell>
          <cell r="O26">
            <v>0</v>
          </cell>
          <cell r="P26">
            <v>0</v>
          </cell>
          <cell r="Q26">
            <v>0</v>
          </cell>
          <cell r="R26">
            <v>0</v>
          </cell>
          <cell r="S26">
            <v>0</v>
          </cell>
          <cell r="T26">
            <v>0</v>
          </cell>
          <cell r="U26">
            <v>0</v>
          </cell>
          <cell r="V26">
            <v>26400000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26400000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6600000</v>
          </cell>
          <cell r="AY26">
            <v>26400000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26400000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26400000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6600000</v>
          </cell>
          <cell r="CP26">
            <v>26400000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26400000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26400000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6600000</v>
          </cell>
          <cell r="EG26">
            <v>26400000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26400000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26400000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6600000</v>
          </cell>
          <cell r="FX26">
            <v>26400000</v>
          </cell>
        </row>
        <row r="27">
          <cell r="A27">
            <v>13</v>
          </cell>
          <cell r="B27" t="str">
            <v>5 . 2 . 2 . 15</v>
          </cell>
          <cell r="C27" t="str">
            <v>Belanja Perjalanan Dinas</v>
          </cell>
          <cell r="D27">
            <v>61300000</v>
          </cell>
          <cell r="E27">
            <v>15324000</v>
          </cell>
          <cell r="F27">
            <v>15324000</v>
          </cell>
          <cell r="G27">
            <v>15324000</v>
          </cell>
          <cell r="H27">
            <v>15328000</v>
          </cell>
          <cell r="I27">
            <v>0</v>
          </cell>
          <cell r="J27">
            <v>0</v>
          </cell>
          <cell r="K27">
            <v>0</v>
          </cell>
          <cell r="L27">
            <v>0</v>
          </cell>
          <cell r="M27">
            <v>0</v>
          </cell>
          <cell r="N27">
            <v>0</v>
          </cell>
          <cell r="O27">
            <v>0</v>
          </cell>
          <cell r="P27">
            <v>0</v>
          </cell>
          <cell r="Q27">
            <v>0</v>
          </cell>
          <cell r="R27">
            <v>0</v>
          </cell>
          <cell r="S27">
            <v>0</v>
          </cell>
          <cell r="T27">
            <v>0</v>
          </cell>
          <cell r="U27">
            <v>0</v>
          </cell>
          <cell r="V27">
            <v>61300000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61300000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15324000</v>
          </cell>
          <cell r="AY27">
            <v>61300000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61300000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61300000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15324000</v>
          </cell>
          <cell r="CP27">
            <v>61300000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61300000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61300000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15324000</v>
          </cell>
          <cell r="EG27">
            <v>61300000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61300000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61300000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15328000</v>
          </cell>
          <cell r="FX27">
            <v>61300000</v>
          </cell>
        </row>
        <row r="28">
          <cell r="A28">
            <v>14</v>
          </cell>
          <cell r="B28" t="str">
            <v>5 . 2 . 2 . 15 . 01</v>
          </cell>
          <cell r="C28" t="str">
            <v>Belanja perjalanan dinas dalam daerah</v>
          </cell>
          <cell r="D28">
            <v>61300000</v>
          </cell>
          <cell r="E28">
            <v>15324000</v>
          </cell>
          <cell r="F28">
            <v>15324000</v>
          </cell>
          <cell r="G28">
            <v>15324000</v>
          </cell>
          <cell r="H28">
            <v>15328000</v>
          </cell>
          <cell r="I28">
            <v>0</v>
          </cell>
          <cell r="J28">
            <v>0</v>
          </cell>
          <cell r="K28">
            <v>0</v>
          </cell>
          <cell r="L28">
            <v>0</v>
          </cell>
          <cell r="M28">
            <v>0</v>
          </cell>
          <cell r="N28">
            <v>0</v>
          </cell>
          <cell r="O28">
            <v>0</v>
          </cell>
          <cell r="P28">
            <v>0</v>
          </cell>
          <cell r="Q28">
            <v>0</v>
          </cell>
          <cell r="R28">
            <v>0</v>
          </cell>
          <cell r="S28">
            <v>0</v>
          </cell>
          <cell r="T28">
            <v>0</v>
          </cell>
          <cell r="U28">
            <v>0</v>
          </cell>
          <cell r="V28">
            <v>61300000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61300000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15324000</v>
          </cell>
          <cell r="AY28">
            <v>61300000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61300000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61300000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15324000</v>
          </cell>
          <cell r="CP28">
            <v>61300000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61300000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61300000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15324000</v>
          </cell>
          <cell r="EG28">
            <v>61300000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61300000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61300000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15328000</v>
          </cell>
          <cell r="FX28">
            <v>61300000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1.20 . 1.20.03 . 20 . 03</v>
          </cell>
          <cell r="C15" t="str">
            <v>Pengendalian manajemen pelaksanaan kebijakan KDH</v>
          </cell>
          <cell r="D15">
            <v>116850000</v>
          </cell>
          <cell r="E15">
            <v>49100000</v>
          </cell>
          <cell r="F15">
            <v>39915000</v>
          </cell>
          <cell r="G15">
            <v>27835000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116850000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116850000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49100000</v>
          </cell>
          <cell r="AY15">
            <v>116850000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116850000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116850000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39915000</v>
          </cell>
          <cell r="CP15">
            <v>116850000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116850000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116850000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27835000</v>
          </cell>
          <cell r="EG15">
            <v>116850000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116850000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116850000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116850000</v>
          </cell>
        </row>
        <row r="16">
          <cell r="A16">
            <v>2</v>
          </cell>
          <cell r="B16" t="str">
            <v>5 . 2 . 1</v>
          </cell>
          <cell r="C16" t="str">
            <v>Belanja Pegawai</v>
          </cell>
          <cell r="D16">
            <v>65325000</v>
          </cell>
          <cell r="E16">
            <v>23400000</v>
          </cell>
          <cell r="F16">
            <v>24825000</v>
          </cell>
          <cell r="G16">
            <v>17100000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65325000</v>
          </cell>
          <cell r="W16">
            <v>0</v>
          </cell>
          <cell r="X16">
            <v>0</v>
          </cell>
          <cell r="Y16">
            <v>0</v>
          </cell>
          <cell r="Z16">
            <v>0</v>
          </cell>
          <cell r="AA16">
            <v>0</v>
          </cell>
          <cell r="AB16">
            <v>0</v>
          </cell>
          <cell r="AC16">
            <v>0</v>
          </cell>
          <cell r="AD16">
            <v>0</v>
          </cell>
          <cell r="AE16">
            <v>0</v>
          </cell>
          <cell r="AF16">
            <v>0</v>
          </cell>
          <cell r="AG16">
            <v>0</v>
          </cell>
          <cell r="AH16">
            <v>0</v>
          </cell>
          <cell r="AI16">
            <v>0</v>
          </cell>
          <cell r="AJ16">
            <v>65325000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23400000</v>
          </cell>
          <cell r="AY16">
            <v>65325000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65325000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65325000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24825000</v>
          </cell>
          <cell r="CP16">
            <v>65325000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65325000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65325000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17100000</v>
          </cell>
          <cell r="EG16">
            <v>65325000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65325000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65325000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65325000</v>
          </cell>
        </row>
        <row r="17">
          <cell r="A17">
            <v>3</v>
          </cell>
          <cell r="B17" t="str">
            <v>5 . 2 . 1 . 01</v>
          </cell>
          <cell r="C17" t="str">
            <v>Honorarium PNS</v>
          </cell>
          <cell r="D17">
            <v>57425000</v>
          </cell>
          <cell r="E17">
            <v>15500000</v>
          </cell>
          <cell r="F17">
            <v>24825000</v>
          </cell>
          <cell r="G17">
            <v>17100000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57425000</v>
          </cell>
          <cell r="W17">
            <v>0</v>
          </cell>
          <cell r="X17">
            <v>0</v>
          </cell>
          <cell r="Y17">
            <v>0</v>
          </cell>
          <cell r="Z17">
            <v>0</v>
          </cell>
          <cell r="AA17">
            <v>0</v>
          </cell>
          <cell r="AB17">
            <v>0</v>
          </cell>
          <cell r="AC17">
            <v>0</v>
          </cell>
          <cell r="AD17">
            <v>0</v>
          </cell>
          <cell r="AE17">
            <v>0</v>
          </cell>
          <cell r="AF17">
            <v>0</v>
          </cell>
          <cell r="AG17">
            <v>0</v>
          </cell>
          <cell r="AH17">
            <v>0</v>
          </cell>
          <cell r="AI17">
            <v>0</v>
          </cell>
          <cell r="AJ17">
            <v>57425000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15500000</v>
          </cell>
          <cell r="AY17">
            <v>57425000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57425000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57425000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24825000</v>
          </cell>
          <cell r="CP17">
            <v>57425000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57425000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57425000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17100000</v>
          </cell>
          <cell r="EG17">
            <v>57425000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57425000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57425000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57425000</v>
          </cell>
        </row>
        <row r="18">
          <cell r="A18">
            <v>4</v>
          </cell>
          <cell r="B18" t="str">
            <v>5 . 2 . 1 . 01 . 01</v>
          </cell>
          <cell r="C18" t="str">
            <v>Honorarium Panitia Pelaksana Kegiatan</v>
          </cell>
          <cell r="D18">
            <v>2000000</v>
          </cell>
          <cell r="E18">
            <v>500000</v>
          </cell>
          <cell r="F18">
            <v>500000</v>
          </cell>
          <cell r="G18">
            <v>1000000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2000000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2000000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500000</v>
          </cell>
          <cell r="AY18">
            <v>2000000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2000000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2000000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500000</v>
          </cell>
          <cell r="CP18">
            <v>2000000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2000000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2000000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1000000</v>
          </cell>
          <cell r="EG18">
            <v>2000000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2000000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2000000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2000000</v>
          </cell>
        </row>
        <row r="19">
          <cell r="A19">
            <v>5</v>
          </cell>
          <cell r="B19" t="str">
            <v>5 . 2 . 1 . 01 . 02</v>
          </cell>
          <cell r="C19" t="str">
            <v>Honorarium Tim Pengadaan Barang dan Jasa</v>
          </cell>
          <cell r="D19">
            <v>525000</v>
          </cell>
          <cell r="E19">
            <v>0</v>
          </cell>
          <cell r="F19">
            <v>525000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525000</v>
          </cell>
          <cell r="W19">
            <v>0</v>
          </cell>
          <cell r="X19">
            <v>0</v>
          </cell>
          <cell r="Y19">
            <v>0</v>
          </cell>
          <cell r="Z19">
            <v>0</v>
          </cell>
          <cell r="AA19">
            <v>0</v>
          </cell>
          <cell r="AB19">
            <v>0</v>
          </cell>
          <cell r="AC19">
            <v>0</v>
          </cell>
          <cell r="AD19">
            <v>0</v>
          </cell>
          <cell r="AE19">
            <v>0</v>
          </cell>
          <cell r="AF19">
            <v>0</v>
          </cell>
          <cell r="AG19">
            <v>0</v>
          </cell>
          <cell r="AH19">
            <v>0</v>
          </cell>
          <cell r="AI19">
            <v>0</v>
          </cell>
          <cell r="AJ19">
            <v>525000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525000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525000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525000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525000</v>
          </cell>
          <cell r="CP19">
            <v>525000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525000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525000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525000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525000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525000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525000</v>
          </cell>
        </row>
        <row r="20">
          <cell r="A20">
            <v>6</v>
          </cell>
          <cell r="B20" t="str">
            <v>5 . 2 . 1 . 01 . 04</v>
          </cell>
          <cell r="C20" t="str">
            <v>Honorarium/Uang Saku</v>
          </cell>
          <cell r="D20">
            <v>15000000</v>
          </cell>
          <cell r="E20">
            <v>15000000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15000000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15000000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15000000</v>
          </cell>
          <cell r="AY20">
            <v>15000000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15000000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15000000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15000000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15000000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15000000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15000000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15000000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15000000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15000000</v>
          </cell>
        </row>
        <row r="21">
          <cell r="A21">
            <v>7</v>
          </cell>
          <cell r="B21" t="str">
            <v>5 . 2 . 1 . 01 . 10</v>
          </cell>
          <cell r="C21" t="str">
            <v>Honorarium Tim Lintas SKPD</v>
          </cell>
          <cell r="D21">
            <v>39900000</v>
          </cell>
          <cell r="E21">
            <v>0</v>
          </cell>
          <cell r="F21">
            <v>23800000</v>
          </cell>
          <cell r="G21">
            <v>16100000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39900000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39900000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39900000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39900000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39900000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23800000</v>
          </cell>
          <cell r="CP21">
            <v>39900000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39900000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39900000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16100000</v>
          </cell>
          <cell r="EG21">
            <v>39900000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39900000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39900000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39900000</v>
          </cell>
        </row>
        <row r="22">
          <cell r="A22">
            <v>8</v>
          </cell>
          <cell r="B22" t="str">
            <v>5 . 2 . 1 . 02</v>
          </cell>
          <cell r="C22" t="str">
            <v>Honorarium Non PNS</v>
          </cell>
          <cell r="D22">
            <v>7900000</v>
          </cell>
          <cell r="E22">
            <v>7900000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7900000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7900000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7900000</v>
          </cell>
          <cell r="AY22">
            <v>7900000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7900000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7900000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7900000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7900000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7900000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7900000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7900000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7900000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7900000</v>
          </cell>
        </row>
        <row r="23">
          <cell r="A23">
            <v>9</v>
          </cell>
          <cell r="B23" t="str">
            <v>5 . 2 . 1 . 02 . 01</v>
          </cell>
          <cell r="C23" t="str">
            <v>Honorarium Tenaga Ahli/ Instruktur/ Narasumber</v>
          </cell>
          <cell r="D23">
            <v>4400000</v>
          </cell>
          <cell r="E23">
            <v>4400000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4400000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4400000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4400000</v>
          </cell>
          <cell r="AY23">
            <v>4400000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4400000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4400000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4400000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4400000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4400000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4400000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4400000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4400000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4400000</v>
          </cell>
        </row>
        <row r="24">
          <cell r="A24">
            <v>10</v>
          </cell>
          <cell r="B24" t="str">
            <v>5 . 2 . 1 . 02 . 04</v>
          </cell>
          <cell r="C24" t="str">
            <v>Honorarium Non PNS Lainnya</v>
          </cell>
          <cell r="D24">
            <v>3500000</v>
          </cell>
          <cell r="E24">
            <v>3500000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3500000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3500000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3500000</v>
          </cell>
          <cell r="AY24">
            <v>3500000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3500000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3500000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3500000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3500000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3500000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3500000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3500000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3500000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3500000</v>
          </cell>
        </row>
        <row r="25">
          <cell r="A25">
            <v>11</v>
          </cell>
          <cell r="B25" t="str">
            <v>5 . 2 . 2</v>
          </cell>
          <cell r="C25" t="str">
            <v>Belanja Barang dan Jasa</v>
          </cell>
          <cell r="D25">
            <v>51525000</v>
          </cell>
          <cell r="E25">
            <v>25700000</v>
          </cell>
          <cell r="F25">
            <v>15090000</v>
          </cell>
          <cell r="G25">
            <v>10735000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51525000</v>
          </cell>
          <cell r="W25">
            <v>0</v>
          </cell>
          <cell r="X25">
            <v>0</v>
          </cell>
          <cell r="Y25">
            <v>0</v>
          </cell>
          <cell r="Z25">
            <v>0</v>
          </cell>
          <cell r="AA25">
            <v>0</v>
          </cell>
          <cell r="AB25">
            <v>0</v>
          </cell>
          <cell r="AC25">
            <v>0</v>
          </cell>
          <cell r="AD25">
            <v>0</v>
          </cell>
          <cell r="AE25">
            <v>0</v>
          </cell>
          <cell r="AF25">
            <v>0</v>
          </cell>
          <cell r="AG25">
            <v>0</v>
          </cell>
          <cell r="AH25">
            <v>0</v>
          </cell>
          <cell r="AI25">
            <v>0</v>
          </cell>
          <cell r="AJ25">
            <v>51525000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25700000</v>
          </cell>
          <cell r="AY25">
            <v>51525000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51525000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51525000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15090000</v>
          </cell>
          <cell r="CP25">
            <v>51525000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51525000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51525000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10735000</v>
          </cell>
          <cell r="EG25">
            <v>51525000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51525000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51525000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51525000</v>
          </cell>
        </row>
        <row r="26">
          <cell r="A26">
            <v>12</v>
          </cell>
          <cell r="B26" t="str">
            <v>5 . 2 . 2 . 01</v>
          </cell>
          <cell r="C26" t="str">
            <v>Belanja Bahan Pakai Habis Kantor</v>
          </cell>
          <cell r="D26">
            <v>890000</v>
          </cell>
          <cell r="E26">
            <v>0</v>
          </cell>
          <cell r="F26">
            <v>0</v>
          </cell>
          <cell r="G26">
            <v>890000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890000</v>
          </cell>
          <cell r="W26">
            <v>0</v>
          </cell>
          <cell r="X26">
            <v>0</v>
          </cell>
          <cell r="Y26">
            <v>0</v>
          </cell>
          <cell r="Z26">
            <v>0</v>
          </cell>
          <cell r="AA26">
            <v>0</v>
          </cell>
          <cell r="AB26">
            <v>0</v>
          </cell>
          <cell r="AC26">
            <v>0</v>
          </cell>
          <cell r="AD26">
            <v>0</v>
          </cell>
          <cell r="AE26">
            <v>0</v>
          </cell>
          <cell r="AF26">
            <v>0</v>
          </cell>
          <cell r="AG26">
            <v>0</v>
          </cell>
          <cell r="AH26">
            <v>0</v>
          </cell>
          <cell r="AI26">
            <v>0</v>
          </cell>
          <cell r="AJ26">
            <v>890000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890000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890000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890000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890000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890000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890000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890000</v>
          </cell>
          <cell r="EG26">
            <v>890000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890000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890000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890000</v>
          </cell>
        </row>
        <row r="27">
          <cell r="A27">
            <v>13</v>
          </cell>
          <cell r="B27" t="str">
            <v>5 . 2 . 2 . 01 . 01</v>
          </cell>
          <cell r="C27" t="str">
            <v>Belanja alat tulis kantor</v>
          </cell>
          <cell r="D27">
            <v>890000</v>
          </cell>
          <cell r="E27">
            <v>0</v>
          </cell>
          <cell r="F27">
            <v>0</v>
          </cell>
          <cell r="G27">
            <v>890000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890000</v>
          </cell>
          <cell r="W27">
            <v>0</v>
          </cell>
          <cell r="X27">
            <v>0</v>
          </cell>
          <cell r="Y27">
            <v>0</v>
          </cell>
          <cell r="Z27">
            <v>0</v>
          </cell>
          <cell r="AA27">
            <v>0</v>
          </cell>
          <cell r="AB27">
            <v>0</v>
          </cell>
          <cell r="AC27">
            <v>0</v>
          </cell>
          <cell r="AD27">
            <v>0</v>
          </cell>
          <cell r="AE27">
            <v>0</v>
          </cell>
          <cell r="AF27">
            <v>0</v>
          </cell>
          <cell r="AG27">
            <v>0</v>
          </cell>
          <cell r="AH27">
            <v>0</v>
          </cell>
          <cell r="AI27">
            <v>0</v>
          </cell>
          <cell r="AJ27">
            <v>890000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890000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890000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890000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890000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890000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890000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890000</v>
          </cell>
          <cell r="EG27">
            <v>890000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890000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890000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890000</v>
          </cell>
        </row>
        <row r="28">
          <cell r="A28">
            <v>14</v>
          </cell>
          <cell r="B28" t="str">
            <v>5 . 2 . 2 . 03</v>
          </cell>
          <cell r="C28" t="str">
            <v>Belanja Jasa Kantor</v>
          </cell>
          <cell r="D28">
            <v>22500000</v>
          </cell>
          <cell r="E28">
            <v>22500000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22500000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22500000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22500000</v>
          </cell>
          <cell r="AY28">
            <v>22500000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22500000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22500000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22500000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22500000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22500000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22500000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22500000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22500000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22500000</v>
          </cell>
        </row>
        <row r="29">
          <cell r="A29">
            <v>15</v>
          </cell>
          <cell r="B29" t="str">
            <v>5 . 2 . 2 . 03 . 12</v>
          </cell>
          <cell r="C29" t="str">
            <v>Belanja transportasi dan akomodasi</v>
          </cell>
          <cell r="D29">
            <v>22500000</v>
          </cell>
          <cell r="E29">
            <v>22500000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22500000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22500000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22500000</v>
          </cell>
          <cell r="AY29">
            <v>22500000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22500000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22500000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22500000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22500000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22500000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22500000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22500000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22500000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22500000</v>
          </cell>
        </row>
        <row r="30">
          <cell r="A30">
            <v>16</v>
          </cell>
          <cell r="B30" t="str">
            <v>5 . 2 . 2 . 06</v>
          </cell>
          <cell r="C30" t="str">
            <v>Belanja Cetak dan Penggandaan</v>
          </cell>
          <cell r="D30">
            <v>7700000</v>
          </cell>
          <cell r="E30">
            <v>0</v>
          </cell>
          <cell r="F30">
            <v>7200000</v>
          </cell>
          <cell r="G30">
            <v>500000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7700000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7700000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7700000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7700000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7700000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7200000</v>
          </cell>
          <cell r="CP30">
            <v>7700000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7700000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7700000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500000</v>
          </cell>
          <cell r="EG30">
            <v>7700000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7700000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7700000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7700000</v>
          </cell>
        </row>
        <row r="31">
          <cell r="A31">
            <v>17</v>
          </cell>
          <cell r="B31" t="str">
            <v>5 . 2 . 2 . 06 . 01</v>
          </cell>
          <cell r="C31" t="str">
            <v>Belanja cetak</v>
          </cell>
          <cell r="D31">
            <v>2700000</v>
          </cell>
          <cell r="E31">
            <v>0</v>
          </cell>
          <cell r="F31">
            <v>2700000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2700000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2700000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2700000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2700000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2700000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2700000</v>
          </cell>
          <cell r="CP31">
            <v>2700000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2700000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2700000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2700000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2700000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2700000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2700000</v>
          </cell>
        </row>
        <row r="32">
          <cell r="A32">
            <v>18</v>
          </cell>
          <cell r="B32" t="str">
            <v>5 . 2 . 2 . 06 . 02</v>
          </cell>
          <cell r="C32" t="str">
            <v>Belanja Penggandaan/Fotocopy</v>
          </cell>
          <cell r="D32">
            <v>5000000</v>
          </cell>
          <cell r="E32">
            <v>0</v>
          </cell>
          <cell r="F32">
            <v>4500000</v>
          </cell>
          <cell r="G32">
            <v>500000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5000000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5000000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5000000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5000000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5000000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4500000</v>
          </cell>
          <cell r="CP32">
            <v>5000000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5000000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5000000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500000</v>
          </cell>
          <cell r="EG32">
            <v>5000000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5000000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5000000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5000000</v>
          </cell>
        </row>
        <row r="33">
          <cell r="A33">
            <v>19</v>
          </cell>
          <cell r="B33" t="str">
            <v>5 . 2 . 2 . 11</v>
          </cell>
          <cell r="C33" t="str">
            <v>Belanja Makanan dan  Minuman</v>
          </cell>
          <cell r="D33">
            <v>2475000</v>
          </cell>
          <cell r="E33">
            <v>0</v>
          </cell>
          <cell r="F33">
            <v>1650000</v>
          </cell>
          <cell r="G33">
            <v>825000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2475000</v>
          </cell>
          <cell r="W33">
            <v>0</v>
          </cell>
          <cell r="X33">
            <v>0</v>
          </cell>
          <cell r="Y33">
            <v>0</v>
          </cell>
          <cell r="Z33">
            <v>0</v>
          </cell>
          <cell r="AA33">
            <v>0</v>
          </cell>
          <cell r="AB33">
            <v>0</v>
          </cell>
          <cell r="AC33">
            <v>0</v>
          </cell>
          <cell r="AD33">
            <v>0</v>
          </cell>
          <cell r="AE33">
            <v>0</v>
          </cell>
          <cell r="AF33">
            <v>0</v>
          </cell>
          <cell r="AG33">
            <v>0</v>
          </cell>
          <cell r="AH33">
            <v>0</v>
          </cell>
          <cell r="AI33">
            <v>0</v>
          </cell>
          <cell r="AJ33">
            <v>2475000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2475000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2475000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2475000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1650000</v>
          </cell>
          <cell r="CP33">
            <v>2475000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2475000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2475000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825000</v>
          </cell>
          <cell r="EG33">
            <v>2475000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2475000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2475000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2475000</v>
          </cell>
        </row>
        <row r="34">
          <cell r="A34">
            <v>20</v>
          </cell>
          <cell r="B34" t="str">
            <v>5 . 2 . 2 . 11 . 04</v>
          </cell>
          <cell r="C34" t="str">
            <v>Belanja makanan dan minuman pelaksanaan kegiatan</v>
          </cell>
          <cell r="D34">
            <v>2475000</v>
          </cell>
          <cell r="E34">
            <v>0</v>
          </cell>
          <cell r="F34">
            <v>1650000</v>
          </cell>
          <cell r="G34">
            <v>825000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2475000</v>
          </cell>
          <cell r="W34">
            <v>0</v>
          </cell>
          <cell r="X34">
            <v>0</v>
          </cell>
          <cell r="Y34">
            <v>0</v>
          </cell>
          <cell r="Z34">
            <v>0</v>
          </cell>
          <cell r="AA34">
            <v>0</v>
          </cell>
          <cell r="AB34">
            <v>0</v>
          </cell>
          <cell r="AC34">
            <v>0</v>
          </cell>
          <cell r="AD34">
            <v>0</v>
          </cell>
          <cell r="AE34">
            <v>0</v>
          </cell>
          <cell r="AF34">
            <v>0</v>
          </cell>
          <cell r="AG34">
            <v>0</v>
          </cell>
          <cell r="AH34">
            <v>0</v>
          </cell>
          <cell r="AI34">
            <v>0</v>
          </cell>
          <cell r="AJ34">
            <v>2475000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2475000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2475000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2475000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1650000</v>
          </cell>
          <cell r="CP34">
            <v>2475000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2475000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2475000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825000</v>
          </cell>
          <cell r="EG34">
            <v>2475000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2475000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2475000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2475000</v>
          </cell>
        </row>
        <row r="35">
          <cell r="A35">
            <v>21</v>
          </cell>
          <cell r="B35" t="str">
            <v>5 . 2 . 2 . 15</v>
          </cell>
          <cell r="C35" t="str">
            <v>Belanja Perjalanan Dinas</v>
          </cell>
          <cell r="D35">
            <v>17960000</v>
          </cell>
          <cell r="E35">
            <v>3200000</v>
          </cell>
          <cell r="F35">
            <v>6240000</v>
          </cell>
          <cell r="G35">
            <v>8520000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17960000</v>
          </cell>
          <cell r="W35">
            <v>0</v>
          </cell>
          <cell r="X35">
            <v>0</v>
          </cell>
          <cell r="Y35">
            <v>0</v>
          </cell>
          <cell r="Z35">
            <v>0</v>
          </cell>
          <cell r="AA35">
            <v>0</v>
          </cell>
          <cell r="AB35">
            <v>0</v>
          </cell>
          <cell r="AC35">
            <v>0</v>
          </cell>
          <cell r="AD35">
            <v>0</v>
          </cell>
          <cell r="AE35">
            <v>0</v>
          </cell>
          <cell r="AF35">
            <v>0</v>
          </cell>
          <cell r="AG35">
            <v>0</v>
          </cell>
          <cell r="AH35">
            <v>0</v>
          </cell>
          <cell r="AI35">
            <v>0</v>
          </cell>
          <cell r="AJ35">
            <v>17960000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3200000</v>
          </cell>
          <cell r="AY35">
            <v>17960000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17960000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17960000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6240000</v>
          </cell>
          <cell r="CP35">
            <v>17960000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17960000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17960000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8520000</v>
          </cell>
          <cell r="EG35">
            <v>17960000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17960000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17960000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17960000</v>
          </cell>
        </row>
        <row r="36">
          <cell r="A36">
            <v>22</v>
          </cell>
          <cell r="B36" t="str">
            <v>5 . 2 . 2 . 15 . 01</v>
          </cell>
          <cell r="C36" t="str">
            <v>Belanja perjalanan dinas dalam daerah</v>
          </cell>
          <cell r="D36">
            <v>365000</v>
          </cell>
          <cell r="E36">
            <v>0</v>
          </cell>
          <cell r="F36">
            <v>0</v>
          </cell>
          <cell r="G36">
            <v>365000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365000</v>
          </cell>
          <cell r="W36">
            <v>0</v>
          </cell>
          <cell r="X36">
            <v>0</v>
          </cell>
          <cell r="Y36">
            <v>0</v>
          </cell>
          <cell r="Z36">
            <v>0</v>
          </cell>
          <cell r="AA36">
            <v>0</v>
          </cell>
          <cell r="AB36">
            <v>0</v>
          </cell>
          <cell r="AC36">
            <v>0</v>
          </cell>
          <cell r="AD36">
            <v>0</v>
          </cell>
          <cell r="AE36">
            <v>0</v>
          </cell>
          <cell r="AF36">
            <v>0</v>
          </cell>
          <cell r="AG36">
            <v>0</v>
          </cell>
          <cell r="AH36">
            <v>0</v>
          </cell>
          <cell r="AI36">
            <v>0</v>
          </cell>
          <cell r="AJ36">
            <v>365000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365000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365000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365000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365000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365000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365000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365000</v>
          </cell>
          <cell r="EG36">
            <v>365000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365000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365000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365000</v>
          </cell>
        </row>
        <row r="37">
          <cell r="A37">
            <v>23</v>
          </cell>
          <cell r="B37" t="str">
            <v>5 . 2 . 2 . 15 . 02</v>
          </cell>
          <cell r="C37" t="str">
            <v>Belanja perjalanan dinas luar daerah</v>
          </cell>
          <cell r="D37">
            <v>17595000</v>
          </cell>
          <cell r="E37">
            <v>3200000</v>
          </cell>
          <cell r="F37">
            <v>6240000</v>
          </cell>
          <cell r="G37">
            <v>8155000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17595000</v>
          </cell>
          <cell r="W37">
            <v>0</v>
          </cell>
          <cell r="X37">
            <v>0</v>
          </cell>
          <cell r="Y37">
            <v>0</v>
          </cell>
          <cell r="Z37">
            <v>0</v>
          </cell>
          <cell r="AA37">
            <v>0</v>
          </cell>
          <cell r="AB37">
            <v>0</v>
          </cell>
          <cell r="AC37">
            <v>0</v>
          </cell>
          <cell r="AD37">
            <v>0</v>
          </cell>
          <cell r="AE37">
            <v>0</v>
          </cell>
          <cell r="AF37">
            <v>0</v>
          </cell>
          <cell r="AG37">
            <v>0</v>
          </cell>
          <cell r="AH37">
            <v>0</v>
          </cell>
          <cell r="AI37">
            <v>0</v>
          </cell>
          <cell r="AJ37">
            <v>17595000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3200000</v>
          </cell>
          <cell r="AY37">
            <v>17595000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17595000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17595000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6240000</v>
          </cell>
          <cell r="CP37">
            <v>17595000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17595000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17595000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8155000</v>
          </cell>
          <cell r="EG37">
            <v>17595000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17595000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17595000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17595000</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1.20 . 1.20.03 . 23 . 01</v>
          </cell>
          <cell r="C15" t="str">
            <v>Penyusunan sistem informasi terhadap layanan publik</v>
          </cell>
          <cell r="D15">
            <v>247455100</v>
          </cell>
          <cell r="E15">
            <v>2400000</v>
          </cell>
          <cell r="F15">
            <v>20500000</v>
          </cell>
          <cell r="G15">
            <v>165561700</v>
          </cell>
          <cell r="H15">
            <v>58993400</v>
          </cell>
          <cell r="I15">
            <v>0</v>
          </cell>
          <cell r="J15">
            <v>0</v>
          </cell>
          <cell r="K15">
            <v>0</v>
          </cell>
          <cell r="L15">
            <v>0</v>
          </cell>
          <cell r="M15">
            <v>0</v>
          </cell>
          <cell r="N15">
            <v>0</v>
          </cell>
          <cell r="O15">
            <v>0</v>
          </cell>
          <cell r="P15">
            <v>0</v>
          </cell>
          <cell r="Q15">
            <v>0</v>
          </cell>
          <cell r="R15">
            <v>0</v>
          </cell>
          <cell r="S15">
            <v>0</v>
          </cell>
          <cell r="T15">
            <v>0</v>
          </cell>
          <cell r="U15">
            <v>0</v>
          </cell>
          <cell r="V15">
            <v>247455100</v>
          </cell>
          <cell r="W15">
            <v>0</v>
          </cell>
          <cell r="X15">
            <v>0</v>
          </cell>
          <cell r="Y15">
            <v>0</v>
          </cell>
          <cell r="Z15">
            <v>0</v>
          </cell>
          <cell r="AA15">
            <v>0</v>
          </cell>
          <cell r="AB15">
            <v>0</v>
          </cell>
          <cell r="AC15">
            <v>0</v>
          </cell>
          <cell r="AD15">
            <v>0</v>
          </cell>
          <cell r="AE15">
            <v>0</v>
          </cell>
          <cell r="AF15">
            <v>0</v>
          </cell>
          <cell r="AG15">
            <v>0</v>
          </cell>
          <cell r="AH15">
            <v>0</v>
          </cell>
          <cell r="AI15">
            <v>0</v>
          </cell>
          <cell r="AJ15">
            <v>247455100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2400000</v>
          </cell>
          <cell r="AY15">
            <v>247455100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247455100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247455100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20500000</v>
          </cell>
          <cell r="CP15">
            <v>247455100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247455100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247455100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165561700</v>
          </cell>
          <cell r="EG15">
            <v>247455100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247455100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247455100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58993400</v>
          </cell>
          <cell r="FX15">
            <v>247455100</v>
          </cell>
        </row>
        <row r="16">
          <cell r="A16">
            <v>2</v>
          </cell>
          <cell r="B16" t="str">
            <v>5 . 2 . 1</v>
          </cell>
          <cell r="C16" t="str">
            <v>Belanja Pegawai</v>
          </cell>
          <cell r="D16">
            <v>85365000</v>
          </cell>
          <cell r="E16">
            <v>2400000</v>
          </cell>
          <cell r="F16">
            <v>0</v>
          </cell>
          <cell r="G16">
            <v>82132500</v>
          </cell>
          <cell r="H16">
            <v>832500</v>
          </cell>
          <cell r="I16">
            <v>0</v>
          </cell>
          <cell r="J16">
            <v>0</v>
          </cell>
          <cell r="K16">
            <v>0</v>
          </cell>
          <cell r="L16">
            <v>0</v>
          </cell>
          <cell r="M16">
            <v>0</v>
          </cell>
          <cell r="N16">
            <v>0</v>
          </cell>
          <cell r="O16">
            <v>0</v>
          </cell>
          <cell r="P16">
            <v>0</v>
          </cell>
          <cell r="Q16">
            <v>0</v>
          </cell>
          <cell r="R16">
            <v>0</v>
          </cell>
          <cell r="S16">
            <v>0</v>
          </cell>
          <cell r="T16">
            <v>0</v>
          </cell>
          <cell r="U16">
            <v>0</v>
          </cell>
          <cell r="V16">
            <v>85365000</v>
          </cell>
          <cell r="W16">
            <v>0</v>
          </cell>
          <cell r="X16">
            <v>0</v>
          </cell>
          <cell r="Y16">
            <v>0</v>
          </cell>
          <cell r="Z16">
            <v>0</v>
          </cell>
          <cell r="AA16">
            <v>0</v>
          </cell>
          <cell r="AB16">
            <v>0</v>
          </cell>
          <cell r="AC16">
            <v>0</v>
          </cell>
          <cell r="AD16">
            <v>0</v>
          </cell>
          <cell r="AE16">
            <v>0</v>
          </cell>
          <cell r="AF16">
            <v>0</v>
          </cell>
          <cell r="AG16">
            <v>0</v>
          </cell>
          <cell r="AH16">
            <v>0</v>
          </cell>
          <cell r="AI16">
            <v>0</v>
          </cell>
          <cell r="AJ16">
            <v>85365000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2400000</v>
          </cell>
          <cell r="AY16">
            <v>85365000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85365000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85365000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85365000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85365000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85365000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82132500</v>
          </cell>
          <cell r="EG16">
            <v>85365000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85365000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85365000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832500</v>
          </cell>
          <cell r="FX16">
            <v>85365000</v>
          </cell>
        </row>
        <row r="17">
          <cell r="A17">
            <v>3</v>
          </cell>
          <cell r="B17" t="str">
            <v>5 . 2 . 1 . 01</v>
          </cell>
          <cell r="C17" t="str">
            <v>Honorarium PNS</v>
          </cell>
          <cell r="D17">
            <v>50265000</v>
          </cell>
          <cell r="E17">
            <v>2400000</v>
          </cell>
          <cell r="F17">
            <v>0</v>
          </cell>
          <cell r="G17">
            <v>47032500</v>
          </cell>
          <cell r="H17">
            <v>832500</v>
          </cell>
          <cell r="I17">
            <v>0</v>
          </cell>
          <cell r="J17">
            <v>0</v>
          </cell>
          <cell r="K17">
            <v>0</v>
          </cell>
          <cell r="L17">
            <v>0</v>
          </cell>
          <cell r="M17">
            <v>0</v>
          </cell>
          <cell r="N17">
            <v>0</v>
          </cell>
          <cell r="O17">
            <v>0</v>
          </cell>
          <cell r="P17">
            <v>0</v>
          </cell>
          <cell r="Q17">
            <v>0</v>
          </cell>
          <cell r="R17">
            <v>0</v>
          </cell>
          <cell r="S17">
            <v>0</v>
          </cell>
          <cell r="T17">
            <v>0</v>
          </cell>
          <cell r="U17">
            <v>0</v>
          </cell>
          <cell r="V17">
            <v>50265000</v>
          </cell>
          <cell r="W17">
            <v>0</v>
          </cell>
          <cell r="X17">
            <v>0</v>
          </cell>
          <cell r="Y17">
            <v>0</v>
          </cell>
          <cell r="Z17">
            <v>0</v>
          </cell>
          <cell r="AA17">
            <v>0</v>
          </cell>
          <cell r="AB17">
            <v>0</v>
          </cell>
          <cell r="AC17">
            <v>0</v>
          </cell>
          <cell r="AD17">
            <v>0</v>
          </cell>
          <cell r="AE17">
            <v>0</v>
          </cell>
          <cell r="AF17">
            <v>0</v>
          </cell>
          <cell r="AG17">
            <v>0</v>
          </cell>
          <cell r="AH17">
            <v>0</v>
          </cell>
          <cell r="AI17">
            <v>0</v>
          </cell>
          <cell r="AJ17">
            <v>50265000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2400000</v>
          </cell>
          <cell r="AY17">
            <v>50265000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50265000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50265000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50265000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50265000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50265000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47032500</v>
          </cell>
          <cell r="EG17">
            <v>50265000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50265000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50265000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832500</v>
          </cell>
          <cell r="FX17">
            <v>50265000</v>
          </cell>
        </row>
        <row r="18">
          <cell r="A18">
            <v>4</v>
          </cell>
          <cell r="B18" t="str">
            <v>5 . 2 . 1 . 01 . 01</v>
          </cell>
          <cell r="C18" t="str">
            <v>Honorarium Panitia Pelaksana Kegiatan</v>
          </cell>
          <cell r="D18">
            <v>4800000</v>
          </cell>
          <cell r="E18">
            <v>2400000</v>
          </cell>
          <cell r="F18">
            <v>0</v>
          </cell>
          <cell r="G18">
            <v>2400000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2400000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2400000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4800000</v>
          </cell>
        </row>
        <row r="19">
          <cell r="A19">
            <v>5</v>
          </cell>
          <cell r="B19" t="str">
            <v>5 . 2 . 1 . 01 . 02</v>
          </cell>
          <cell r="C19" t="str">
            <v>Honorarium Tim Pengadaan Barang dan Jasa</v>
          </cell>
          <cell r="D19">
            <v>1665000</v>
          </cell>
          <cell r="E19">
            <v>0</v>
          </cell>
          <cell r="F19">
            <v>0</v>
          </cell>
          <cell r="G19">
            <v>832500</v>
          </cell>
          <cell r="H19">
            <v>832500</v>
          </cell>
          <cell r="I19">
            <v>0</v>
          </cell>
          <cell r="J19">
            <v>0</v>
          </cell>
          <cell r="K19">
            <v>0</v>
          </cell>
          <cell r="L19">
            <v>0</v>
          </cell>
          <cell r="M19">
            <v>0</v>
          </cell>
          <cell r="N19">
            <v>0</v>
          </cell>
          <cell r="O19">
            <v>0</v>
          </cell>
          <cell r="P19">
            <v>0</v>
          </cell>
          <cell r="Q19">
            <v>0</v>
          </cell>
          <cell r="R19">
            <v>0</v>
          </cell>
          <cell r="S19">
            <v>0</v>
          </cell>
          <cell r="T19">
            <v>0</v>
          </cell>
          <cell r="U19">
            <v>0</v>
          </cell>
          <cell r="V19">
            <v>1665000</v>
          </cell>
          <cell r="W19">
            <v>0</v>
          </cell>
          <cell r="X19">
            <v>0</v>
          </cell>
          <cell r="Y19">
            <v>0</v>
          </cell>
          <cell r="Z19">
            <v>0</v>
          </cell>
          <cell r="AA19">
            <v>0</v>
          </cell>
          <cell r="AB19">
            <v>0</v>
          </cell>
          <cell r="AC19">
            <v>0</v>
          </cell>
          <cell r="AD19">
            <v>0</v>
          </cell>
          <cell r="AE19">
            <v>0</v>
          </cell>
          <cell r="AF19">
            <v>0</v>
          </cell>
          <cell r="AG19">
            <v>0</v>
          </cell>
          <cell r="AH19">
            <v>0</v>
          </cell>
          <cell r="AI19">
            <v>0</v>
          </cell>
          <cell r="AJ19">
            <v>1665000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1665000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1665000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1665000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1665000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1665000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1665000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832500</v>
          </cell>
          <cell r="EG19">
            <v>1665000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1665000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1665000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832500</v>
          </cell>
          <cell r="FX19">
            <v>1665000</v>
          </cell>
        </row>
        <row r="20">
          <cell r="A20">
            <v>6</v>
          </cell>
          <cell r="B20" t="str">
            <v>5 . 2 . 1 . 01 . 04</v>
          </cell>
          <cell r="C20" t="str">
            <v>Honorarium/Uang Saku</v>
          </cell>
          <cell r="D20">
            <v>22500000</v>
          </cell>
          <cell r="E20">
            <v>0</v>
          </cell>
          <cell r="F20">
            <v>0</v>
          </cell>
          <cell r="G20">
            <v>22500000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22500000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22500000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22500000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22500000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22500000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22500000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22500000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22500000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22500000</v>
          </cell>
          <cell r="EG20">
            <v>22500000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22500000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22500000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22500000</v>
          </cell>
        </row>
        <row r="21">
          <cell r="A21">
            <v>7</v>
          </cell>
          <cell r="B21" t="str">
            <v>5 . 2 . 1 . 01 . 10</v>
          </cell>
          <cell r="C21" t="str">
            <v>Honorarium Tim Lintas SKPD</v>
          </cell>
          <cell r="D21">
            <v>21300000</v>
          </cell>
          <cell r="E21">
            <v>0</v>
          </cell>
          <cell r="F21">
            <v>0</v>
          </cell>
          <cell r="G21">
            <v>21300000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21300000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21300000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21300000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21300000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21300000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21300000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21300000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21300000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21300000</v>
          </cell>
          <cell r="EG21">
            <v>21300000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21300000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21300000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21300000</v>
          </cell>
        </row>
        <row r="22">
          <cell r="A22">
            <v>8</v>
          </cell>
          <cell r="B22" t="str">
            <v>5 . 2 . 1 . 02</v>
          </cell>
          <cell r="C22" t="str">
            <v>Honorarium Non PNS</v>
          </cell>
          <cell r="D22">
            <v>35100000</v>
          </cell>
          <cell r="E22">
            <v>0</v>
          </cell>
          <cell r="F22">
            <v>0</v>
          </cell>
          <cell r="G22">
            <v>35100000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35100000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35100000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35100000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35100000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35100000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35100000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35100000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35100000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35100000</v>
          </cell>
          <cell r="EG22">
            <v>35100000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35100000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35100000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35100000</v>
          </cell>
        </row>
        <row r="23">
          <cell r="A23">
            <v>9</v>
          </cell>
          <cell r="B23" t="str">
            <v>5 . 2 . 1 . 02 . 01</v>
          </cell>
          <cell r="C23" t="str">
            <v>Honorarium Tenaga Ahli/ Instruktur/ Narasumber</v>
          </cell>
          <cell r="D23">
            <v>27000000</v>
          </cell>
          <cell r="E23">
            <v>0</v>
          </cell>
          <cell r="F23">
            <v>0</v>
          </cell>
          <cell r="G23">
            <v>27000000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27000000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27000000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27000000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27000000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27000000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27000000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27000000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27000000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27000000</v>
          </cell>
          <cell r="EG23">
            <v>27000000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27000000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27000000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27000000</v>
          </cell>
        </row>
        <row r="24">
          <cell r="A24">
            <v>10</v>
          </cell>
          <cell r="B24" t="str">
            <v>5 . 2 . 1 . 02 . 04</v>
          </cell>
          <cell r="C24" t="str">
            <v>Honorarium Non PNS Lainnya</v>
          </cell>
          <cell r="D24">
            <v>8100000</v>
          </cell>
          <cell r="E24">
            <v>0</v>
          </cell>
          <cell r="F24">
            <v>0</v>
          </cell>
          <cell r="G24">
            <v>8100000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8100000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8100000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8100000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8100000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8100000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8100000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8100000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8100000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8100000</v>
          </cell>
          <cell r="EG24">
            <v>8100000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8100000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8100000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8100000</v>
          </cell>
        </row>
        <row r="25">
          <cell r="A25">
            <v>11</v>
          </cell>
          <cell r="B25" t="str">
            <v>5 . 2 . 2</v>
          </cell>
          <cell r="C25" t="str">
            <v>Belanja Barang dan Jasa</v>
          </cell>
          <cell r="D25">
            <v>162090100</v>
          </cell>
          <cell r="E25">
            <v>0</v>
          </cell>
          <cell r="F25">
            <v>20500000</v>
          </cell>
          <cell r="G25">
            <v>83429200</v>
          </cell>
          <cell r="H25">
            <v>58160900</v>
          </cell>
          <cell r="I25">
            <v>0</v>
          </cell>
          <cell r="J25">
            <v>0</v>
          </cell>
          <cell r="K25">
            <v>0</v>
          </cell>
          <cell r="L25">
            <v>0</v>
          </cell>
          <cell r="M25">
            <v>0</v>
          </cell>
          <cell r="N25">
            <v>0</v>
          </cell>
          <cell r="O25">
            <v>0</v>
          </cell>
          <cell r="P25">
            <v>0</v>
          </cell>
          <cell r="Q25">
            <v>0</v>
          </cell>
          <cell r="R25">
            <v>0</v>
          </cell>
          <cell r="S25">
            <v>0</v>
          </cell>
          <cell r="T25">
            <v>0</v>
          </cell>
          <cell r="U25">
            <v>0</v>
          </cell>
          <cell r="V25">
            <v>162090100</v>
          </cell>
          <cell r="W25">
            <v>0</v>
          </cell>
          <cell r="X25">
            <v>0</v>
          </cell>
          <cell r="Y25">
            <v>0</v>
          </cell>
          <cell r="Z25">
            <v>0</v>
          </cell>
          <cell r="AA25">
            <v>0</v>
          </cell>
          <cell r="AB25">
            <v>0</v>
          </cell>
          <cell r="AC25">
            <v>0</v>
          </cell>
          <cell r="AD25">
            <v>0</v>
          </cell>
          <cell r="AE25">
            <v>0</v>
          </cell>
          <cell r="AF25">
            <v>0</v>
          </cell>
          <cell r="AG25">
            <v>0</v>
          </cell>
          <cell r="AH25">
            <v>0</v>
          </cell>
          <cell r="AI25">
            <v>0</v>
          </cell>
          <cell r="AJ25">
            <v>162090100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162090100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162090100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162090100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20500000</v>
          </cell>
          <cell r="CP25">
            <v>162090100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162090100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162090100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83429200</v>
          </cell>
          <cell r="EG25">
            <v>162090100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162090100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162090100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58160900</v>
          </cell>
          <cell r="FX25">
            <v>162090100</v>
          </cell>
        </row>
        <row r="26">
          <cell r="A26">
            <v>12</v>
          </cell>
          <cell r="B26" t="str">
            <v>5 . 2 . 2 . 01</v>
          </cell>
          <cell r="C26" t="str">
            <v>Belanja Bahan Pakai Habis Kantor</v>
          </cell>
          <cell r="D26">
            <v>1000000</v>
          </cell>
          <cell r="E26">
            <v>0</v>
          </cell>
          <cell r="F26">
            <v>500000</v>
          </cell>
          <cell r="G26">
            <v>0</v>
          </cell>
          <cell r="H26">
            <v>500000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500000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500000</v>
          </cell>
          <cell r="FX26">
            <v>1000000</v>
          </cell>
        </row>
        <row r="27">
          <cell r="A27">
            <v>13</v>
          </cell>
          <cell r="B27" t="str">
            <v>5 . 2 . 2 . 01 . 01</v>
          </cell>
          <cell r="C27" t="str">
            <v>Belanja alat tulis kantor</v>
          </cell>
          <cell r="D27">
            <v>1000000</v>
          </cell>
          <cell r="E27">
            <v>0</v>
          </cell>
          <cell r="F27">
            <v>500000</v>
          </cell>
          <cell r="G27">
            <v>0</v>
          </cell>
          <cell r="H27">
            <v>500000</v>
          </cell>
          <cell r="I27">
            <v>0</v>
          </cell>
          <cell r="J27">
            <v>0</v>
          </cell>
          <cell r="K27">
            <v>0</v>
          </cell>
          <cell r="L27">
            <v>0</v>
          </cell>
          <cell r="M27">
            <v>0</v>
          </cell>
          <cell r="N27">
            <v>0</v>
          </cell>
          <cell r="O27">
            <v>0</v>
          </cell>
          <cell r="P27">
            <v>0</v>
          </cell>
          <cell r="Q27">
            <v>0</v>
          </cell>
          <cell r="R27">
            <v>0</v>
          </cell>
          <cell r="S27">
            <v>0</v>
          </cell>
          <cell r="T27">
            <v>0</v>
          </cell>
          <cell r="U27">
            <v>0</v>
          </cell>
          <cell r="V27">
            <v>1000000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1000000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1000000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1000000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1000000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500000</v>
          </cell>
          <cell r="CP27">
            <v>1000000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1000000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1000000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1000000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1000000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1000000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500000</v>
          </cell>
          <cell r="FX27">
            <v>1000000</v>
          </cell>
        </row>
        <row r="28">
          <cell r="A28">
            <v>14</v>
          </cell>
          <cell r="B28" t="str">
            <v>5 . 2 . 2 . 02</v>
          </cell>
          <cell r="C28" t="str">
            <v>Belanja Bahan/Material</v>
          </cell>
          <cell r="D28">
            <v>11250000</v>
          </cell>
          <cell r="E28">
            <v>0</v>
          </cell>
          <cell r="F28">
            <v>0</v>
          </cell>
          <cell r="G28">
            <v>11250000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11250000</v>
          </cell>
          <cell r="W28">
            <v>0</v>
          </cell>
          <cell r="X28">
            <v>0</v>
          </cell>
          <cell r="Y28">
            <v>0</v>
          </cell>
          <cell r="Z28">
            <v>0</v>
          </cell>
          <cell r="AA28">
            <v>0</v>
          </cell>
          <cell r="AB28">
            <v>0</v>
          </cell>
          <cell r="AC28">
            <v>0</v>
          </cell>
          <cell r="AD28">
            <v>0</v>
          </cell>
          <cell r="AE28">
            <v>0</v>
          </cell>
          <cell r="AF28">
            <v>0</v>
          </cell>
          <cell r="AG28">
            <v>0</v>
          </cell>
          <cell r="AH28">
            <v>0</v>
          </cell>
          <cell r="AI28">
            <v>0</v>
          </cell>
          <cell r="AJ28">
            <v>11250000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11250000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11250000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11250000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11250000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11250000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11250000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11250000</v>
          </cell>
          <cell r="EG28">
            <v>11250000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11250000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11250000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11250000</v>
          </cell>
        </row>
        <row r="29">
          <cell r="A29">
            <v>15</v>
          </cell>
          <cell r="B29" t="str">
            <v>5 . 2 . 2 . 02 . 07</v>
          </cell>
          <cell r="C29" t="str">
            <v>Belanja Perlengkapan Peserta</v>
          </cell>
          <cell r="D29">
            <v>11250000</v>
          </cell>
          <cell r="E29">
            <v>0</v>
          </cell>
          <cell r="F29">
            <v>0</v>
          </cell>
          <cell r="G29">
            <v>11250000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11250000</v>
          </cell>
          <cell r="W29">
            <v>0</v>
          </cell>
          <cell r="X29">
            <v>0</v>
          </cell>
          <cell r="Y29">
            <v>0</v>
          </cell>
          <cell r="Z29">
            <v>0</v>
          </cell>
          <cell r="AA29">
            <v>0</v>
          </cell>
          <cell r="AB29">
            <v>0</v>
          </cell>
          <cell r="AC29">
            <v>0</v>
          </cell>
          <cell r="AD29">
            <v>0</v>
          </cell>
          <cell r="AE29">
            <v>0</v>
          </cell>
          <cell r="AF29">
            <v>0</v>
          </cell>
          <cell r="AG29">
            <v>0</v>
          </cell>
          <cell r="AH29">
            <v>0</v>
          </cell>
          <cell r="AI29">
            <v>0</v>
          </cell>
          <cell r="AJ29">
            <v>11250000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11250000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11250000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11250000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11250000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11250000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11250000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11250000</v>
          </cell>
          <cell r="EG29">
            <v>11250000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11250000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11250000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11250000</v>
          </cell>
        </row>
        <row r="30">
          <cell r="A30">
            <v>16</v>
          </cell>
          <cell r="B30" t="str">
            <v>5 . 2 . 2 . 03</v>
          </cell>
          <cell r="C30" t="str">
            <v>Belanja Jasa Kantor</v>
          </cell>
          <cell r="D30">
            <v>47462700</v>
          </cell>
          <cell r="E30">
            <v>0</v>
          </cell>
          <cell r="F30">
            <v>0</v>
          </cell>
          <cell r="G30">
            <v>47179200</v>
          </cell>
          <cell r="H30">
            <v>283500</v>
          </cell>
          <cell r="I30">
            <v>0</v>
          </cell>
          <cell r="J30">
            <v>0</v>
          </cell>
          <cell r="K30">
            <v>0</v>
          </cell>
          <cell r="L30">
            <v>0</v>
          </cell>
          <cell r="M30">
            <v>0</v>
          </cell>
          <cell r="N30">
            <v>0</v>
          </cell>
          <cell r="O30">
            <v>0</v>
          </cell>
          <cell r="P30">
            <v>0</v>
          </cell>
          <cell r="Q30">
            <v>0</v>
          </cell>
          <cell r="R30">
            <v>0</v>
          </cell>
          <cell r="S30">
            <v>0</v>
          </cell>
          <cell r="T30">
            <v>0</v>
          </cell>
          <cell r="U30">
            <v>0</v>
          </cell>
          <cell r="V30">
            <v>47462700</v>
          </cell>
          <cell r="W30">
            <v>0</v>
          </cell>
          <cell r="X30">
            <v>0</v>
          </cell>
          <cell r="Y30">
            <v>0</v>
          </cell>
          <cell r="Z30">
            <v>0</v>
          </cell>
          <cell r="AA30">
            <v>0</v>
          </cell>
          <cell r="AB30">
            <v>0</v>
          </cell>
          <cell r="AC30">
            <v>0</v>
          </cell>
          <cell r="AD30">
            <v>0</v>
          </cell>
          <cell r="AE30">
            <v>0</v>
          </cell>
          <cell r="AF30">
            <v>0</v>
          </cell>
          <cell r="AG30">
            <v>0</v>
          </cell>
          <cell r="AH30">
            <v>0</v>
          </cell>
          <cell r="AI30">
            <v>0</v>
          </cell>
          <cell r="AJ30">
            <v>47462700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47462700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47462700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47462700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47462700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47462700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47462700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47179200</v>
          </cell>
          <cell r="EG30">
            <v>47462700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47462700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47462700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283500</v>
          </cell>
          <cell r="FX30">
            <v>47462700</v>
          </cell>
        </row>
        <row r="31">
          <cell r="A31">
            <v>17</v>
          </cell>
          <cell r="B31" t="str">
            <v>5 . 2 . 2 . 03 . 12</v>
          </cell>
          <cell r="C31" t="str">
            <v>Belanja transportasi dan akomodasi</v>
          </cell>
          <cell r="D31">
            <v>47179200</v>
          </cell>
          <cell r="E31">
            <v>0</v>
          </cell>
          <cell r="F31">
            <v>0</v>
          </cell>
          <cell r="G31">
            <v>47179200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47179200</v>
          </cell>
          <cell r="W31">
            <v>0</v>
          </cell>
          <cell r="X31">
            <v>0</v>
          </cell>
          <cell r="Y31">
            <v>0</v>
          </cell>
          <cell r="Z31">
            <v>0</v>
          </cell>
          <cell r="AA31">
            <v>0</v>
          </cell>
          <cell r="AB31">
            <v>0</v>
          </cell>
          <cell r="AC31">
            <v>0</v>
          </cell>
          <cell r="AD31">
            <v>0</v>
          </cell>
          <cell r="AE31">
            <v>0</v>
          </cell>
          <cell r="AF31">
            <v>0</v>
          </cell>
          <cell r="AG31">
            <v>0</v>
          </cell>
          <cell r="AH31">
            <v>0</v>
          </cell>
          <cell r="AI31">
            <v>0</v>
          </cell>
          <cell r="AJ31">
            <v>47179200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47179200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47179200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47179200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47179200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47179200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47179200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47179200</v>
          </cell>
          <cell r="EG31">
            <v>47179200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47179200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47179200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47179200</v>
          </cell>
        </row>
        <row r="32">
          <cell r="A32">
            <v>18</v>
          </cell>
          <cell r="B32" t="str">
            <v>5 . 2 . 2 . 03 . 13</v>
          </cell>
          <cell r="C32" t="str">
            <v>Belanja Dokumentasi</v>
          </cell>
          <cell r="D32">
            <v>283500</v>
          </cell>
          <cell r="E32">
            <v>0</v>
          </cell>
          <cell r="F32">
            <v>0</v>
          </cell>
          <cell r="G32">
            <v>0</v>
          </cell>
          <cell r="H32">
            <v>283500</v>
          </cell>
          <cell r="I32">
            <v>0</v>
          </cell>
          <cell r="J32">
            <v>0</v>
          </cell>
          <cell r="K32">
            <v>0</v>
          </cell>
          <cell r="L32">
            <v>0</v>
          </cell>
          <cell r="M32">
            <v>0</v>
          </cell>
          <cell r="N32">
            <v>0</v>
          </cell>
          <cell r="O32">
            <v>0</v>
          </cell>
          <cell r="P32">
            <v>0</v>
          </cell>
          <cell r="Q32">
            <v>0</v>
          </cell>
          <cell r="R32">
            <v>0</v>
          </cell>
          <cell r="S32">
            <v>0</v>
          </cell>
          <cell r="T32">
            <v>0</v>
          </cell>
          <cell r="U32">
            <v>0</v>
          </cell>
          <cell r="V32">
            <v>283500</v>
          </cell>
          <cell r="W32">
            <v>0</v>
          </cell>
          <cell r="X32">
            <v>0</v>
          </cell>
          <cell r="Y32">
            <v>0</v>
          </cell>
          <cell r="Z32">
            <v>0</v>
          </cell>
          <cell r="AA32">
            <v>0</v>
          </cell>
          <cell r="AB32">
            <v>0</v>
          </cell>
          <cell r="AC32">
            <v>0</v>
          </cell>
          <cell r="AD32">
            <v>0</v>
          </cell>
          <cell r="AE32">
            <v>0</v>
          </cell>
          <cell r="AF32">
            <v>0</v>
          </cell>
          <cell r="AG32">
            <v>0</v>
          </cell>
          <cell r="AH32">
            <v>0</v>
          </cell>
          <cell r="AI32">
            <v>0</v>
          </cell>
          <cell r="AJ32">
            <v>283500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283500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283500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283500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283500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283500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283500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283500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283500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283500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283500</v>
          </cell>
          <cell r="FX32">
            <v>283500</v>
          </cell>
        </row>
        <row r="33">
          <cell r="A33">
            <v>19</v>
          </cell>
          <cell r="B33" t="str">
            <v>5 . 2 . 2 . 06</v>
          </cell>
          <cell r="C33" t="str">
            <v>Belanja Cetak dan Penggandaan</v>
          </cell>
          <cell r="D33">
            <v>4717400</v>
          </cell>
          <cell r="E33">
            <v>0</v>
          </cell>
          <cell r="F33">
            <v>2000000</v>
          </cell>
          <cell r="G33">
            <v>0</v>
          </cell>
          <cell r="H33">
            <v>2717400</v>
          </cell>
          <cell r="I33">
            <v>0</v>
          </cell>
          <cell r="J33">
            <v>0</v>
          </cell>
          <cell r="K33">
            <v>0</v>
          </cell>
          <cell r="L33">
            <v>0</v>
          </cell>
          <cell r="M33">
            <v>0</v>
          </cell>
          <cell r="N33">
            <v>0</v>
          </cell>
          <cell r="O33">
            <v>0</v>
          </cell>
          <cell r="P33">
            <v>0</v>
          </cell>
          <cell r="Q33">
            <v>0</v>
          </cell>
          <cell r="R33">
            <v>0</v>
          </cell>
          <cell r="S33">
            <v>0</v>
          </cell>
          <cell r="T33">
            <v>0</v>
          </cell>
          <cell r="U33">
            <v>0</v>
          </cell>
          <cell r="V33">
            <v>4717400</v>
          </cell>
          <cell r="W33">
            <v>0</v>
          </cell>
          <cell r="X33">
            <v>0</v>
          </cell>
          <cell r="Y33">
            <v>0</v>
          </cell>
          <cell r="Z33">
            <v>0</v>
          </cell>
          <cell r="AA33">
            <v>0</v>
          </cell>
          <cell r="AB33">
            <v>0</v>
          </cell>
          <cell r="AC33">
            <v>0</v>
          </cell>
          <cell r="AD33">
            <v>0</v>
          </cell>
          <cell r="AE33">
            <v>0</v>
          </cell>
          <cell r="AF33">
            <v>0</v>
          </cell>
          <cell r="AG33">
            <v>0</v>
          </cell>
          <cell r="AH33">
            <v>0</v>
          </cell>
          <cell r="AI33">
            <v>0</v>
          </cell>
          <cell r="AJ33">
            <v>4717400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4717400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4717400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4717400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2000000</v>
          </cell>
          <cell r="CP33">
            <v>4717400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4717400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4717400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4717400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4717400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4717400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2717400</v>
          </cell>
          <cell r="FX33">
            <v>4717400</v>
          </cell>
        </row>
        <row r="34">
          <cell r="A34">
            <v>20</v>
          </cell>
          <cell r="B34" t="str">
            <v>5 . 2 . 2 . 06 . 02</v>
          </cell>
          <cell r="C34" t="str">
            <v>Belanja Penggandaan/Fotocopy</v>
          </cell>
          <cell r="D34">
            <v>4717400</v>
          </cell>
          <cell r="E34">
            <v>0</v>
          </cell>
          <cell r="F34">
            <v>2000000</v>
          </cell>
          <cell r="G34">
            <v>0</v>
          </cell>
          <cell r="H34">
            <v>2717400</v>
          </cell>
          <cell r="I34">
            <v>0</v>
          </cell>
          <cell r="J34">
            <v>0</v>
          </cell>
          <cell r="K34">
            <v>0</v>
          </cell>
          <cell r="L34">
            <v>0</v>
          </cell>
          <cell r="M34">
            <v>0</v>
          </cell>
          <cell r="N34">
            <v>0</v>
          </cell>
          <cell r="O34">
            <v>0</v>
          </cell>
          <cell r="P34">
            <v>0</v>
          </cell>
          <cell r="Q34">
            <v>0</v>
          </cell>
          <cell r="R34">
            <v>0</v>
          </cell>
          <cell r="S34">
            <v>0</v>
          </cell>
          <cell r="T34">
            <v>0</v>
          </cell>
          <cell r="U34">
            <v>0</v>
          </cell>
          <cell r="V34">
            <v>4717400</v>
          </cell>
          <cell r="W34">
            <v>0</v>
          </cell>
          <cell r="X34">
            <v>0</v>
          </cell>
          <cell r="Y34">
            <v>0</v>
          </cell>
          <cell r="Z34">
            <v>0</v>
          </cell>
          <cell r="AA34">
            <v>0</v>
          </cell>
          <cell r="AB34">
            <v>0</v>
          </cell>
          <cell r="AC34">
            <v>0</v>
          </cell>
          <cell r="AD34">
            <v>0</v>
          </cell>
          <cell r="AE34">
            <v>0</v>
          </cell>
          <cell r="AF34">
            <v>0</v>
          </cell>
          <cell r="AG34">
            <v>0</v>
          </cell>
          <cell r="AH34">
            <v>0</v>
          </cell>
          <cell r="AI34">
            <v>0</v>
          </cell>
          <cell r="AJ34">
            <v>4717400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4717400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4717400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4717400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2000000</v>
          </cell>
          <cell r="CP34">
            <v>4717400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4717400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4717400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4717400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4717400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4717400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2717400</v>
          </cell>
          <cell r="FX34">
            <v>4717400</v>
          </cell>
        </row>
        <row r="35">
          <cell r="A35">
            <v>21</v>
          </cell>
          <cell r="B35" t="str">
            <v>5 . 2 . 2 . 07</v>
          </cell>
          <cell r="C35" t="str">
            <v>Belanja Sewa Rumah / Gedung / Gudang / Parkir</v>
          </cell>
          <cell r="D35">
            <v>18000000</v>
          </cell>
          <cell r="E35">
            <v>0</v>
          </cell>
          <cell r="F35">
            <v>18000000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18000000</v>
          </cell>
          <cell r="W35">
            <v>0</v>
          </cell>
          <cell r="X35">
            <v>0</v>
          </cell>
          <cell r="Y35">
            <v>0</v>
          </cell>
          <cell r="Z35">
            <v>0</v>
          </cell>
          <cell r="AA35">
            <v>0</v>
          </cell>
          <cell r="AB35">
            <v>0</v>
          </cell>
          <cell r="AC35">
            <v>0</v>
          </cell>
          <cell r="AD35">
            <v>0</v>
          </cell>
          <cell r="AE35">
            <v>0</v>
          </cell>
          <cell r="AF35">
            <v>0</v>
          </cell>
          <cell r="AG35">
            <v>0</v>
          </cell>
          <cell r="AH35">
            <v>0</v>
          </cell>
          <cell r="AI35">
            <v>0</v>
          </cell>
          <cell r="AJ35">
            <v>18000000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18000000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18000000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18000000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18000000</v>
          </cell>
          <cell r="CP35">
            <v>18000000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18000000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18000000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18000000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18000000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18000000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18000000</v>
          </cell>
        </row>
        <row r="36">
          <cell r="A36">
            <v>22</v>
          </cell>
          <cell r="B36" t="str">
            <v>5 . 2 . 2 . 07 . 03</v>
          </cell>
          <cell r="C36" t="str">
            <v>Belanja sewa ruang rapat/pertemuan</v>
          </cell>
          <cell r="D36">
            <v>18000000</v>
          </cell>
          <cell r="E36">
            <v>0</v>
          </cell>
          <cell r="F36">
            <v>18000000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18000000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18000000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18000000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18000000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18000000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18000000</v>
          </cell>
          <cell r="CP36">
            <v>18000000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18000000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18000000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18000000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18000000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18000000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18000000</v>
          </cell>
        </row>
        <row r="37">
          <cell r="A37">
            <v>23</v>
          </cell>
          <cell r="B37" t="str">
            <v>5 . 2 . 2 . 11</v>
          </cell>
          <cell r="C37" t="str">
            <v>Belanja Makanan dan  Minuman</v>
          </cell>
          <cell r="D37">
            <v>21560000</v>
          </cell>
          <cell r="E37">
            <v>0</v>
          </cell>
          <cell r="F37">
            <v>0</v>
          </cell>
          <cell r="G37">
            <v>0</v>
          </cell>
          <cell r="H37">
            <v>21560000</v>
          </cell>
          <cell r="I37">
            <v>0</v>
          </cell>
          <cell r="J37">
            <v>0</v>
          </cell>
          <cell r="K37">
            <v>0</v>
          </cell>
          <cell r="L37">
            <v>0</v>
          </cell>
          <cell r="M37">
            <v>0</v>
          </cell>
          <cell r="N37">
            <v>0</v>
          </cell>
          <cell r="O37">
            <v>0</v>
          </cell>
          <cell r="P37">
            <v>0</v>
          </cell>
          <cell r="Q37">
            <v>0</v>
          </cell>
          <cell r="R37">
            <v>0</v>
          </cell>
          <cell r="S37">
            <v>0</v>
          </cell>
          <cell r="T37">
            <v>0</v>
          </cell>
          <cell r="U37">
            <v>0</v>
          </cell>
          <cell r="V37">
            <v>21560000</v>
          </cell>
          <cell r="W37">
            <v>0</v>
          </cell>
          <cell r="X37">
            <v>0</v>
          </cell>
          <cell r="Y37">
            <v>0</v>
          </cell>
          <cell r="Z37">
            <v>0</v>
          </cell>
          <cell r="AA37">
            <v>0</v>
          </cell>
          <cell r="AB37">
            <v>0</v>
          </cell>
          <cell r="AC37">
            <v>0</v>
          </cell>
          <cell r="AD37">
            <v>0</v>
          </cell>
          <cell r="AE37">
            <v>0</v>
          </cell>
          <cell r="AF37">
            <v>0</v>
          </cell>
          <cell r="AG37">
            <v>0</v>
          </cell>
          <cell r="AH37">
            <v>0</v>
          </cell>
          <cell r="AI37">
            <v>0</v>
          </cell>
          <cell r="AJ37">
            <v>21560000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21560000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21560000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21560000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21560000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21560000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21560000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21560000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21560000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21560000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21560000</v>
          </cell>
          <cell r="FX37">
            <v>21560000</v>
          </cell>
        </row>
        <row r="38">
          <cell r="A38">
            <v>24</v>
          </cell>
          <cell r="B38" t="str">
            <v>5 . 2 . 2 . 11 . 02</v>
          </cell>
          <cell r="C38" t="str">
            <v>Belanja makanan dan minuman rapat</v>
          </cell>
          <cell r="D38">
            <v>3795000</v>
          </cell>
          <cell r="E38">
            <v>0</v>
          </cell>
          <cell r="F38">
            <v>0</v>
          </cell>
          <cell r="G38">
            <v>0</v>
          </cell>
          <cell r="H38">
            <v>3795000</v>
          </cell>
          <cell r="I38">
            <v>0</v>
          </cell>
          <cell r="J38">
            <v>0</v>
          </cell>
          <cell r="K38">
            <v>0</v>
          </cell>
          <cell r="L38">
            <v>0</v>
          </cell>
          <cell r="M38">
            <v>0</v>
          </cell>
          <cell r="N38">
            <v>0</v>
          </cell>
          <cell r="O38">
            <v>0</v>
          </cell>
          <cell r="P38">
            <v>0</v>
          </cell>
          <cell r="Q38">
            <v>0</v>
          </cell>
          <cell r="R38">
            <v>0</v>
          </cell>
          <cell r="S38">
            <v>0</v>
          </cell>
          <cell r="T38">
            <v>0</v>
          </cell>
          <cell r="U38">
            <v>0</v>
          </cell>
          <cell r="V38">
            <v>3795000</v>
          </cell>
          <cell r="W38">
            <v>0</v>
          </cell>
          <cell r="X38">
            <v>0</v>
          </cell>
          <cell r="Y38">
            <v>0</v>
          </cell>
          <cell r="Z38">
            <v>0</v>
          </cell>
          <cell r="AA38">
            <v>0</v>
          </cell>
          <cell r="AB38">
            <v>0</v>
          </cell>
          <cell r="AC38">
            <v>0</v>
          </cell>
          <cell r="AD38">
            <v>0</v>
          </cell>
          <cell r="AE38">
            <v>0</v>
          </cell>
          <cell r="AF38">
            <v>0</v>
          </cell>
          <cell r="AG38">
            <v>0</v>
          </cell>
          <cell r="AH38">
            <v>0</v>
          </cell>
          <cell r="AI38">
            <v>0</v>
          </cell>
          <cell r="AJ38">
            <v>3795000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3795000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3795000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3795000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3795000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3795000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3795000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3795000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3795000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3795000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3795000</v>
          </cell>
          <cell r="FX38">
            <v>3795000</v>
          </cell>
        </row>
        <row r="39">
          <cell r="A39">
            <v>25</v>
          </cell>
          <cell r="B39" t="str">
            <v>5 . 2 . 2 . 11 . 04</v>
          </cell>
          <cell r="C39" t="str">
            <v>Belanja makanan dan minuman pelaksanaan kegiatan</v>
          </cell>
          <cell r="D39">
            <v>17765000</v>
          </cell>
          <cell r="E39">
            <v>0</v>
          </cell>
          <cell r="F39">
            <v>0</v>
          </cell>
          <cell r="G39">
            <v>0</v>
          </cell>
          <cell r="H39">
            <v>17765000</v>
          </cell>
          <cell r="I39">
            <v>0</v>
          </cell>
          <cell r="J39">
            <v>0</v>
          </cell>
          <cell r="K39">
            <v>0</v>
          </cell>
          <cell r="L39">
            <v>0</v>
          </cell>
          <cell r="M39">
            <v>0</v>
          </cell>
          <cell r="N39">
            <v>0</v>
          </cell>
          <cell r="O39">
            <v>0</v>
          </cell>
          <cell r="P39">
            <v>0</v>
          </cell>
          <cell r="Q39">
            <v>0</v>
          </cell>
          <cell r="R39">
            <v>0</v>
          </cell>
          <cell r="S39">
            <v>0</v>
          </cell>
          <cell r="T39">
            <v>0</v>
          </cell>
          <cell r="U39">
            <v>0</v>
          </cell>
          <cell r="V39">
            <v>17765000</v>
          </cell>
          <cell r="W39">
            <v>0</v>
          </cell>
          <cell r="X39">
            <v>0</v>
          </cell>
          <cell r="Y39">
            <v>0</v>
          </cell>
          <cell r="Z39">
            <v>0</v>
          </cell>
          <cell r="AA39">
            <v>0</v>
          </cell>
          <cell r="AB39">
            <v>0</v>
          </cell>
          <cell r="AC39">
            <v>0</v>
          </cell>
          <cell r="AD39">
            <v>0</v>
          </cell>
          <cell r="AE39">
            <v>0</v>
          </cell>
          <cell r="AF39">
            <v>0</v>
          </cell>
          <cell r="AG39">
            <v>0</v>
          </cell>
          <cell r="AH39">
            <v>0</v>
          </cell>
          <cell r="AI39">
            <v>0</v>
          </cell>
          <cell r="AJ39">
            <v>17765000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17765000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17765000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17765000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17765000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17765000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17765000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17765000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17765000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17765000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17765000</v>
          </cell>
          <cell r="FX39">
            <v>17765000</v>
          </cell>
        </row>
        <row r="40">
          <cell r="A40">
            <v>26</v>
          </cell>
          <cell r="B40" t="str">
            <v>5 . 2 . 2 . 15</v>
          </cell>
          <cell r="C40" t="str">
            <v>Belanja Perjalanan Dinas</v>
          </cell>
          <cell r="D40">
            <v>58100000</v>
          </cell>
          <cell r="E40">
            <v>0</v>
          </cell>
          <cell r="F40">
            <v>0</v>
          </cell>
          <cell r="G40">
            <v>25000000</v>
          </cell>
          <cell r="H40">
            <v>33100000</v>
          </cell>
          <cell r="I40">
            <v>0</v>
          </cell>
          <cell r="J40">
            <v>0</v>
          </cell>
          <cell r="K40">
            <v>0</v>
          </cell>
          <cell r="L40">
            <v>0</v>
          </cell>
          <cell r="M40">
            <v>0</v>
          </cell>
          <cell r="N40">
            <v>0</v>
          </cell>
          <cell r="O40">
            <v>0</v>
          </cell>
          <cell r="P40">
            <v>0</v>
          </cell>
          <cell r="Q40">
            <v>0</v>
          </cell>
          <cell r="R40">
            <v>0</v>
          </cell>
          <cell r="S40">
            <v>0</v>
          </cell>
          <cell r="T40">
            <v>0</v>
          </cell>
          <cell r="U40">
            <v>0</v>
          </cell>
          <cell r="V40">
            <v>58100000</v>
          </cell>
          <cell r="W40">
            <v>0</v>
          </cell>
          <cell r="X40">
            <v>0</v>
          </cell>
          <cell r="Y40">
            <v>0</v>
          </cell>
          <cell r="Z40">
            <v>0</v>
          </cell>
          <cell r="AA40">
            <v>0</v>
          </cell>
          <cell r="AB40">
            <v>0</v>
          </cell>
          <cell r="AC40">
            <v>0</v>
          </cell>
          <cell r="AD40">
            <v>0</v>
          </cell>
          <cell r="AE40">
            <v>0</v>
          </cell>
          <cell r="AF40">
            <v>0</v>
          </cell>
          <cell r="AG40">
            <v>0</v>
          </cell>
          <cell r="AH40">
            <v>0</v>
          </cell>
          <cell r="AI40">
            <v>0</v>
          </cell>
          <cell r="AJ40">
            <v>58100000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58100000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58100000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58100000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58100000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58100000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58100000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25000000</v>
          </cell>
          <cell r="EG40">
            <v>58100000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58100000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58100000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33100000</v>
          </cell>
          <cell r="FX40">
            <v>58100000</v>
          </cell>
        </row>
        <row r="41">
          <cell r="A41">
            <v>27</v>
          </cell>
          <cell r="B41" t="str">
            <v>5 . 2 . 2 . 15 . 01</v>
          </cell>
          <cell r="C41" t="str">
            <v>Belanja perjalanan dinas dalam daerah</v>
          </cell>
          <cell r="D41">
            <v>6200000</v>
          </cell>
          <cell r="E41">
            <v>0</v>
          </cell>
          <cell r="F41">
            <v>0</v>
          </cell>
          <cell r="G41">
            <v>0</v>
          </cell>
          <cell r="H41">
            <v>6200000</v>
          </cell>
          <cell r="I41">
            <v>0</v>
          </cell>
          <cell r="J41">
            <v>0</v>
          </cell>
          <cell r="K41">
            <v>0</v>
          </cell>
          <cell r="L41">
            <v>0</v>
          </cell>
          <cell r="M41">
            <v>0</v>
          </cell>
          <cell r="N41">
            <v>0</v>
          </cell>
          <cell r="O41">
            <v>0</v>
          </cell>
          <cell r="P41">
            <v>0</v>
          </cell>
          <cell r="Q41">
            <v>0</v>
          </cell>
          <cell r="R41">
            <v>0</v>
          </cell>
          <cell r="S41">
            <v>0</v>
          </cell>
          <cell r="T41">
            <v>0</v>
          </cell>
          <cell r="U41">
            <v>0</v>
          </cell>
          <cell r="V41">
            <v>6200000</v>
          </cell>
          <cell r="W41">
            <v>0</v>
          </cell>
          <cell r="X41">
            <v>0</v>
          </cell>
          <cell r="Y41">
            <v>0</v>
          </cell>
          <cell r="Z41">
            <v>0</v>
          </cell>
          <cell r="AA41">
            <v>0</v>
          </cell>
          <cell r="AB41">
            <v>0</v>
          </cell>
          <cell r="AC41">
            <v>0</v>
          </cell>
          <cell r="AD41">
            <v>0</v>
          </cell>
          <cell r="AE41">
            <v>0</v>
          </cell>
          <cell r="AF41">
            <v>0</v>
          </cell>
          <cell r="AG41">
            <v>0</v>
          </cell>
          <cell r="AH41">
            <v>0</v>
          </cell>
          <cell r="AI41">
            <v>0</v>
          </cell>
          <cell r="AJ41">
            <v>6200000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6200000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6200000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6200000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6200000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6200000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6200000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6200000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6200000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6200000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6200000</v>
          </cell>
          <cell r="FX41">
            <v>6200000</v>
          </cell>
        </row>
        <row r="42">
          <cell r="A42">
            <v>28</v>
          </cell>
          <cell r="B42" t="str">
            <v>5 . 2 . 2 . 15 . 02</v>
          </cell>
          <cell r="C42" t="str">
            <v>Belanja perjalanan dinas luar daerah</v>
          </cell>
          <cell r="D42">
            <v>51900000</v>
          </cell>
          <cell r="E42">
            <v>0</v>
          </cell>
          <cell r="F42">
            <v>0</v>
          </cell>
          <cell r="G42">
            <v>25000000</v>
          </cell>
          <cell r="H42">
            <v>26900000</v>
          </cell>
          <cell r="I42">
            <v>0</v>
          </cell>
          <cell r="J42">
            <v>0</v>
          </cell>
          <cell r="K42">
            <v>0</v>
          </cell>
          <cell r="L42">
            <v>0</v>
          </cell>
          <cell r="M42">
            <v>0</v>
          </cell>
          <cell r="N42">
            <v>0</v>
          </cell>
          <cell r="O42">
            <v>0</v>
          </cell>
          <cell r="P42">
            <v>0</v>
          </cell>
          <cell r="Q42">
            <v>0</v>
          </cell>
          <cell r="R42">
            <v>0</v>
          </cell>
          <cell r="S42">
            <v>0</v>
          </cell>
          <cell r="T42">
            <v>0</v>
          </cell>
          <cell r="U42">
            <v>0</v>
          </cell>
          <cell r="V42">
            <v>51900000</v>
          </cell>
          <cell r="W42">
            <v>0</v>
          </cell>
          <cell r="X42">
            <v>0</v>
          </cell>
          <cell r="Y42">
            <v>0</v>
          </cell>
          <cell r="Z42">
            <v>0</v>
          </cell>
          <cell r="AA42">
            <v>0</v>
          </cell>
          <cell r="AB42">
            <v>0</v>
          </cell>
          <cell r="AC42">
            <v>0</v>
          </cell>
          <cell r="AD42">
            <v>0</v>
          </cell>
          <cell r="AE42">
            <v>0</v>
          </cell>
          <cell r="AF42">
            <v>0</v>
          </cell>
          <cell r="AG42">
            <v>0</v>
          </cell>
          <cell r="AH42">
            <v>0</v>
          </cell>
          <cell r="AI42">
            <v>0</v>
          </cell>
          <cell r="AJ42">
            <v>51900000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51900000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51900000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51900000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51900000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51900000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51900000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25000000</v>
          </cell>
          <cell r="EG42">
            <v>51900000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51900000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51900000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26900000</v>
          </cell>
          <cell r="FX42">
            <v>51900000</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1.20 . 1.20.03 . 25 . 01</v>
          </cell>
          <cell r="C15" t="str">
            <v>Fasilitasi / pembentukan kerjasama antar daerah dalam penyediaan pelayanan publik</v>
          </cell>
          <cell r="D15">
            <v>152623000</v>
          </cell>
          <cell r="E15">
            <v>32781000</v>
          </cell>
          <cell r="F15">
            <v>43198000</v>
          </cell>
          <cell r="G15">
            <v>43558000</v>
          </cell>
          <cell r="H15">
            <v>33086000</v>
          </cell>
          <cell r="I15">
            <v>0</v>
          </cell>
          <cell r="J15">
            <v>0</v>
          </cell>
          <cell r="K15">
            <v>0</v>
          </cell>
          <cell r="L15">
            <v>0</v>
          </cell>
          <cell r="M15">
            <v>0</v>
          </cell>
          <cell r="N15">
            <v>0</v>
          </cell>
          <cell r="O15">
            <v>0</v>
          </cell>
          <cell r="P15">
            <v>0</v>
          </cell>
          <cell r="Q15">
            <v>0</v>
          </cell>
          <cell r="R15">
            <v>0</v>
          </cell>
          <cell r="S15">
            <v>0</v>
          </cell>
          <cell r="T15">
            <v>0</v>
          </cell>
          <cell r="U15">
            <v>0</v>
          </cell>
          <cell r="V15">
            <v>152623000</v>
          </cell>
          <cell r="W15">
            <v>0</v>
          </cell>
          <cell r="X15">
            <v>0</v>
          </cell>
          <cell r="Y15">
            <v>0</v>
          </cell>
          <cell r="Z15">
            <v>0</v>
          </cell>
          <cell r="AA15">
            <v>0</v>
          </cell>
          <cell r="AB15">
            <v>0</v>
          </cell>
          <cell r="AC15">
            <v>0</v>
          </cell>
          <cell r="AD15">
            <v>0</v>
          </cell>
          <cell r="AE15">
            <v>0</v>
          </cell>
          <cell r="AF15">
            <v>0</v>
          </cell>
          <cell r="AG15">
            <v>0</v>
          </cell>
          <cell r="AH15">
            <v>0</v>
          </cell>
          <cell r="AI15">
            <v>0</v>
          </cell>
          <cell r="AJ15">
            <v>152623000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32781000</v>
          </cell>
          <cell r="AY15">
            <v>152623000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152623000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152623000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43198000</v>
          </cell>
          <cell r="CP15">
            <v>152623000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152623000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152623000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43558000</v>
          </cell>
          <cell r="EG15">
            <v>152623000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152623000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152623000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33086000</v>
          </cell>
          <cell r="FX15">
            <v>152623000</v>
          </cell>
        </row>
        <row r="16">
          <cell r="A16">
            <v>2</v>
          </cell>
          <cell r="B16" t="str">
            <v>5 . 2 . 1</v>
          </cell>
          <cell r="C16" t="str">
            <v>Belanja Pegawai</v>
          </cell>
          <cell r="D16">
            <v>74160000</v>
          </cell>
          <cell r="E16">
            <v>18450000</v>
          </cell>
          <cell r="F16">
            <v>18450000</v>
          </cell>
          <cell r="G16">
            <v>18810000</v>
          </cell>
          <cell r="H16">
            <v>18450000</v>
          </cell>
          <cell r="I16">
            <v>0</v>
          </cell>
          <cell r="J16">
            <v>0</v>
          </cell>
          <cell r="K16">
            <v>0</v>
          </cell>
          <cell r="L16">
            <v>0</v>
          </cell>
          <cell r="M16">
            <v>0</v>
          </cell>
          <cell r="N16">
            <v>0</v>
          </cell>
          <cell r="O16">
            <v>0</v>
          </cell>
          <cell r="P16">
            <v>0</v>
          </cell>
          <cell r="Q16">
            <v>0</v>
          </cell>
          <cell r="R16">
            <v>0</v>
          </cell>
          <cell r="S16">
            <v>0</v>
          </cell>
          <cell r="T16">
            <v>0</v>
          </cell>
          <cell r="U16">
            <v>0</v>
          </cell>
          <cell r="V16">
            <v>74160000</v>
          </cell>
          <cell r="W16">
            <v>0</v>
          </cell>
          <cell r="X16">
            <v>0</v>
          </cell>
          <cell r="Y16">
            <v>0</v>
          </cell>
          <cell r="Z16">
            <v>0</v>
          </cell>
          <cell r="AA16">
            <v>0</v>
          </cell>
          <cell r="AB16">
            <v>0</v>
          </cell>
          <cell r="AC16">
            <v>0</v>
          </cell>
          <cell r="AD16">
            <v>0</v>
          </cell>
          <cell r="AE16">
            <v>0</v>
          </cell>
          <cell r="AF16">
            <v>0</v>
          </cell>
          <cell r="AG16">
            <v>0</v>
          </cell>
          <cell r="AH16">
            <v>0</v>
          </cell>
          <cell r="AI16">
            <v>0</v>
          </cell>
          <cell r="AJ16">
            <v>74160000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18450000</v>
          </cell>
          <cell r="AY16">
            <v>74160000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74160000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74160000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18450000</v>
          </cell>
          <cell r="CP16">
            <v>74160000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74160000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74160000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18810000</v>
          </cell>
          <cell r="EG16">
            <v>74160000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74160000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74160000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18450000</v>
          </cell>
          <cell r="FX16">
            <v>74160000</v>
          </cell>
        </row>
        <row r="17">
          <cell r="A17">
            <v>3</v>
          </cell>
          <cell r="B17" t="str">
            <v>5 . 2 . 1 . 01</v>
          </cell>
          <cell r="C17" t="str">
            <v>Honorarium PNS</v>
          </cell>
          <cell r="D17">
            <v>69800000</v>
          </cell>
          <cell r="E17">
            <v>17450000</v>
          </cell>
          <cell r="F17">
            <v>17450000</v>
          </cell>
          <cell r="G17">
            <v>17450000</v>
          </cell>
          <cell r="H17">
            <v>17450000</v>
          </cell>
          <cell r="I17">
            <v>0</v>
          </cell>
          <cell r="J17">
            <v>0</v>
          </cell>
          <cell r="K17">
            <v>0</v>
          </cell>
          <cell r="L17">
            <v>0</v>
          </cell>
          <cell r="M17">
            <v>0</v>
          </cell>
          <cell r="N17">
            <v>0</v>
          </cell>
          <cell r="O17">
            <v>0</v>
          </cell>
          <cell r="P17">
            <v>0</v>
          </cell>
          <cell r="Q17">
            <v>0</v>
          </cell>
          <cell r="R17">
            <v>0</v>
          </cell>
          <cell r="S17">
            <v>0</v>
          </cell>
          <cell r="T17">
            <v>0</v>
          </cell>
          <cell r="U17">
            <v>0</v>
          </cell>
          <cell r="V17">
            <v>69800000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69800000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17450000</v>
          </cell>
          <cell r="AY17">
            <v>69800000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69800000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69800000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17450000</v>
          </cell>
          <cell r="CP17">
            <v>69800000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69800000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69800000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17450000</v>
          </cell>
          <cell r="EG17">
            <v>69800000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69800000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69800000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17450000</v>
          </cell>
          <cell r="FX17">
            <v>69800000</v>
          </cell>
        </row>
        <row r="18">
          <cell r="A18">
            <v>4</v>
          </cell>
          <cell r="B18" t="str">
            <v>5 . 2 . 1 . 01 . 01</v>
          </cell>
          <cell r="C18" t="str">
            <v>Honorarium Panitia Pelaksana Kegiatan</v>
          </cell>
          <cell r="D18">
            <v>2600000</v>
          </cell>
          <cell r="E18">
            <v>650000</v>
          </cell>
          <cell r="F18">
            <v>650000</v>
          </cell>
          <cell r="G18">
            <v>650000</v>
          </cell>
          <cell r="H18">
            <v>650000</v>
          </cell>
          <cell r="I18">
            <v>0</v>
          </cell>
          <cell r="J18">
            <v>0</v>
          </cell>
          <cell r="K18">
            <v>0</v>
          </cell>
          <cell r="L18">
            <v>0</v>
          </cell>
          <cell r="M18">
            <v>0</v>
          </cell>
          <cell r="N18">
            <v>0</v>
          </cell>
          <cell r="O18">
            <v>0</v>
          </cell>
          <cell r="P18">
            <v>0</v>
          </cell>
          <cell r="Q18">
            <v>0</v>
          </cell>
          <cell r="R18">
            <v>0</v>
          </cell>
          <cell r="S18">
            <v>0</v>
          </cell>
          <cell r="T18">
            <v>0</v>
          </cell>
          <cell r="U18">
            <v>0</v>
          </cell>
          <cell r="V18">
            <v>2600000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2600000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650000</v>
          </cell>
          <cell r="AY18">
            <v>2600000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2600000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2600000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650000</v>
          </cell>
          <cell r="CP18">
            <v>2600000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2600000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2600000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650000</v>
          </cell>
          <cell r="EG18">
            <v>2600000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2600000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2600000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650000</v>
          </cell>
          <cell r="FX18">
            <v>2600000</v>
          </cell>
        </row>
        <row r="19">
          <cell r="A19">
            <v>5</v>
          </cell>
          <cell r="B19" t="str">
            <v>5 . 2 . 1 . 01 . 10</v>
          </cell>
          <cell r="C19" t="str">
            <v>Honorarium Tim Lintas SKPD</v>
          </cell>
          <cell r="D19">
            <v>67200000</v>
          </cell>
          <cell r="E19">
            <v>16800000</v>
          </cell>
          <cell r="F19">
            <v>16800000</v>
          </cell>
          <cell r="G19">
            <v>16800000</v>
          </cell>
          <cell r="H19">
            <v>16800000</v>
          </cell>
          <cell r="I19">
            <v>0</v>
          </cell>
          <cell r="J19">
            <v>0</v>
          </cell>
          <cell r="K19">
            <v>0</v>
          </cell>
          <cell r="L19">
            <v>0</v>
          </cell>
          <cell r="M19">
            <v>0</v>
          </cell>
          <cell r="N19">
            <v>0</v>
          </cell>
          <cell r="O19">
            <v>0</v>
          </cell>
          <cell r="P19">
            <v>0</v>
          </cell>
          <cell r="Q19">
            <v>0</v>
          </cell>
          <cell r="R19">
            <v>0</v>
          </cell>
          <cell r="S19">
            <v>0</v>
          </cell>
          <cell r="T19">
            <v>0</v>
          </cell>
          <cell r="U19">
            <v>0</v>
          </cell>
          <cell r="V19">
            <v>67200000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67200000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16800000</v>
          </cell>
          <cell r="AY19">
            <v>67200000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67200000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67200000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16800000</v>
          </cell>
          <cell r="CP19">
            <v>67200000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67200000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67200000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16800000</v>
          </cell>
          <cell r="EG19">
            <v>67200000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67200000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67200000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16800000</v>
          </cell>
          <cell r="FX19">
            <v>67200000</v>
          </cell>
        </row>
        <row r="20">
          <cell r="A20">
            <v>6</v>
          </cell>
          <cell r="B20" t="str">
            <v>5 . 2 . 1 . 02</v>
          </cell>
          <cell r="C20" t="str">
            <v>Honorarium Non PNS</v>
          </cell>
          <cell r="D20">
            <v>4000000</v>
          </cell>
          <cell r="E20">
            <v>1000000</v>
          </cell>
          <cell r="F20">
            <v>1000000</v>
          </cell>
          <cell r="G20">
            <v>1000000</v>
          </cell>
          <cell r="H20">
            <v>1000000</v>
          </cell>
          <cell r="I20">
            <v>0</v>
          </cell>
          <cell r="J20">
            <v>0</v>
          </cell>
          <cell r="K20">
            <v>0</v>
          </cell>
          <cell r="L20">
            <v>0</v>
          </cell>
          <cell r="M20">
            <v>0</v>
          </cell>
          <cell r="N20">
            <v>0</v>
          </cell>
          <cell r="O20">
            <v>0</v>
          </cell>
          <cell r="P20">
            <v>0</v>
          </cell>
          <cell r="Q20">
            <v>0</v>
          </cell>
          <cell r="R20">
            <v>0</v>
          </cell>
          <cell r="S20">
            <v>0</v>
          </cell>
          <cell r="T20">
            <v>0</v>
          </cell>
          <cell r="U20">
            <v>0</v>
          </cell>
          <cell r="V20">
            <v>4000000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4000000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1000000</v>
          </cell>
          <cell r="AY20">
            <v>4000000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4000000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1000000</v>
          </cell>
          <cell r="CP20">
            <v>4000000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4000000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4000000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1000000</v>
          </cell>
          <cell r="EG20">
            <v>4000000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4000000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4000000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1000000</v>
          </cell>
          <cell r="FX20">
            <v>4000000</v>
          </cell>
        </row>
        <row r="21">
          <cell r="A21">
            <v>7</v>
          </cell>
          <cell r="B21" t="str">
            <v>5 . 2 . 1 . 02 . 04</v>
          </cell>
          <cell r="C21" t="str">
            <v>Honorarium Non PNS Lainnya</v>
          </cell>
          <cell r="D21">
            <v>4000000</v>
          </cell>
          <cell r="E21">
            <v>1000000</v>
          </cell>
          <cell r="F21">
            <v>1000000</v>
          </cell>
          <cell r="G21">
            <v>1000000</v>
          </cell>
          <cell r="H21">
            <v>1000000</v>
          </cell>
          <cell r="I21">
            <v>0</v>
          </cell>
          <cell r="J21">
            <v>0</v>
          </cell>
          <cell r="K21">
            <v>0</v>
          </cell>
          <cell r="L21">
            <v>0</v>
          </cell>
          <cell r="M21">
            <v>0</v>
          </cell>
          <cell r="N21">
            <v>0</v>
          </cell>
          <cell r="O21">
            <v>0</v>
          </cell>
          <cell r="P21">
            <v>0</v>
          </cell>
          <cell r="Q21">
            <v>0</v>
          </cell>
          <cell r="R21">
            <v>0</v>
          </cell>
          <cell r="S21">
            <v>0</v>
          </cell>
          <cell r="T21">
            <v>0</v>
          </cell>
          <cell r="U21">
            <v>0</v>
          </cell>
          <cell r="V21">
            <v>4000000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4000000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1000000</v>
          </cell>
          <cell r="AY21">
            <v>4000000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4000000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4000000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1000000</v>
          </cell>
          <cell r="CP21">
            <v>4000000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4000000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4000000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1000000</v>
          </cell>
          <cell r="EG21">
            <v>4000000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4000000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4000000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1000000</v>
          </cell>
          <cell r="FX21">
            <v>4000000</v>
          </cell>
        </row>
        <row r="22">
          <cell r="A22">
            <v>8</v>
          </cell>
          <cell r="B22" t="str">
            <v>5 . 2 . 1 . 03</v>
          </cell>
          <cell r="C22" t="str">
            <v>Uang Lembur</v>
          </cell>
          <cell r="D22">
            <v>360000</v>
          </cell>
          <cell r="E22">
            <v>0</v>
          </cell>
          <cell r="F22">
            <v>0</v>
          </cell>
          <cell r="G22">
            <v>360000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360000</v>
          </cell>
          <cell r="W22">
            <v>0</v>
          </cell>
          <cell r="X22">
            <v>0</v>
          </cell>
          <cell r="Y22">
            <v>0</v>
          </cell>
          <cell r="Z22">
            <v>0</v>
          </cell>
          <cell r="AA22">
            <v>0</v>
          </cell>
          <cell r="AB22">
            <v>0</v>
          </cell>
          <cell r="AC22">
            <v>0</v>
          </cell>
          <cell r="AD22">
            <v>0</v>
          </cell>
          <cell r="AE22">
            <v>0</v>
          </cell>
          <cell r="AF22">
            <v>0</v>
          </cell>
          <cell r="AG22">
            <v>0</v>
          </cell>
          <cell r="AH22">
            <v>0</v>
          </cell>
          <cell r="AI22">
            <v>0</v>
          </cell>
          <cell r="AJ22">
            <v>360000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360000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360000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360000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360000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360000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360000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360000</v>
          </cell>
          <cell r="EG22">
            <v>360000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360000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360000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360000</v>
          </cell>
        </row>
        <row r="23">
          <cell r="A23">
            <v>9</v>
          </cell>
          <cell r="B23" t="str">
            <v>5 . 2 . 1 . 03 . 01</v>
          </cell>
          <cell r="C23" t="str">
            <v>Uang Lembur  PNS</v>
          </cell>
          <cell r="D23">
            <v>360000</v>
          </cell>
          <cell r="E23">
            <v>0</v>
          </cell>
          <cell r="F23">
            <v>0</v>
          </cell>
          <cell r="G23">
            <v>360000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360000</v>
          </cell>
          <cell r="W23">
            <v>0</v>
          </cell>
          <cell r="X23">
            <v>0</v>
          </cell>
          <cell r="Y23">
            <v>0</v>
          </cell>
          <cell r="Z23">
            <v>0</v>
          </cell>
          <cell r="AA23">
            <v>0</v>
          </cell>
          <cell r="AB23">
            <v>0</v>
          </cell>
          <cell r="AC23">
            <v>0</v>
          </cell>
          <cell r="AD23">
            <v>0</v>
          </cell>
          <cell r="AE23">
            <v>0</v>
          </cell>
          <cell r="AF23">
            <v>0</v>
          </cell>
          <cell r="AG23">
            <v>0</v>
          </cell>
          <cell r="AH23">
            <v>0</v>
          </cell>
          <cell r="AI23">
            <v>0</v>
          </cell>
          <cell r="AJ23">
            <v>360000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360000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360000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360000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360000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360000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360000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360000</v>
          </cell>
          <cell r="EG23">
            <v>360000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360000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360000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360000</v>
          </cell>
        </row>
        <row r="24">
          <cell r="A24">
            <v>10</v>
          </cell>
          <cell r="B24" t="str">
            <v>5 . 2 . 2</v>
          </cell>
          <cell r="C24" t="str">
            <v>Belanja Barang dan Jasa</v>
          </cell>
          <cell r="D24">
            <v>78463000</v>
          </cell>
          <cell r="E24">
            <v>14331000</v>
          </cell>
          <cell r="F24">
            <v>24748000</v>
          </cell>
          <cell r="G24">
            <v>24748000</v>
          </cell>
          <cell r="H24">
            <v>14636000</v>
          </cell>
          <cell r="I24">
            <v>0</v>
          </cell>
          <cell r="J24">
            <v>0</v>
          </cell>
          <cell r="K24">
            <v>0</v>
          </cell>
          <cell r="L24">
            <v>0</v>
          </cell>
          <cell r="M24">
            <v>0</v>
          </cell>
          <cell r="N24">
            <v>0</v>
          </cell>
          <cell r="O24">
            <v>0</v>
          </cell>
          <cell r="P24">
            <v>0</v>
          </cell>
          <cell r="Q24">
            <v>0</v>
          </cell>
          <cell r="R24">
            <v>0</v>
          </cell>
          <cell r="S24">
            <v>0</v>
          </cell>
          <cell r="T24">
            <v>0</v>
          </cell>
          <cell r="U24">
            <v>0</v>
          </cell>
          <cell r="V24">
            <v>78463000</v>
          </cell>
          <cell r="W24">
            <v>0</v>
          </cell>
          <cell r="X24">
            <v>0</v>
          </cell>
          <cell r="Y24">
            <v>0</v>
          </cell>
          <cell r="Z24">
            <v>0</v>
          </cell>
          <cell r="AA24">
            <v>0</v>
          </cell>
          <cell r="AB24">
            <v>0</v>
          </cell>
          <cell r="AC24">
            <v>0</v>
          </cell>
          <cell r="AD24">
            <v>0</v>
          </cell>
          <cell r="AE24">
            <v>0</v>
          </cell>
          <cell r="AF24">
            <v>0</v>
          </cell>
          <cell r="AG24">
            <v>0</v>
          </cell>
          <cell r="AH24">
            <v>0</v>
          </cell>
          <cell r="AI24">
            <v>0</v>
          </cell>
          <cell r="AJ24">
            <v>78463000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14331000</v>
          </cell>
          <cell r="AY24">
            <v>78463000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78463000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78463000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24748000</v>
          </cell>
          <cell r="CP24">
            <v>78463000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78463000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78463000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24748000</v>
          </cell>
          <cell r="EG24">
            <v>78463000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78463000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78463000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14636000</v>
          </cell>
          <cell r="FX24">
            <v>78463000</v>
          </cell>
        </row>
        <row r="25">
          <cell r="A25">
            <v>11</v>
          </cell>
          <cell r="B25" t="str">
            <v>5 . 2 . 2 . 01</v>
          </cell>
          <cell r="C25" t="str">
            <v>Belanja Bahan Pakai Habis Kantor</v>
          </cell>
          <cell r="D25">
            <v>2093000</v>
          </cell>
          <cell r="E25">
            <v>1256000</v>
          </cell>
          <cell r="F25">
            <v>273000</v>
          </cell>
          <cell r="G25">
            <v>273000</v>
          </cell>
          <cell r="H25">
            <v>291000</v>
          </cell>
          <cell r="I25">
            <v>0</v>
          </cell>
          <cell r="J25">
            <v>0</v>
          </cell>
          <cell r="K25">
            <v>0</v>
          </cell>
          <cell r="L25">
            <v>0</v>
          </cell>
          <cell r="M25">
            <v>0</v>
          </cell>
          <cell r="N25">
            <v>0</v>
          </cell>
          <cell r="O25">
            <v>0</v>
          </cell>
          <cell r="P25">
            <v>0</v>
          </cell>
          <cell r="Q25">
            <v>0</v>
          </cell>
          <cell r="R25">
            <v>0</v>
          </cell>
          <cell r="S25">
            <v>0</v>
          </cell>
          <cell r="T25">
            <v>0</v>
          </cell>
          <cell r="U25">
            <v>0</v>
          </cell>
          <cell r="V25">
            <v>2093000</v>
          </cell>
          <cell r="W25">
            <v>0</v>
          </cell>
          <cell r="X25">
            <v>0</v>
          </cell>
          <cell r="Y25">
            <v>0</v>
          </cell>
          <cell r="Z25">
            <v>0</v>
          </cell>
          <cell r="AA25">
            <v>0</v>
          </cell>
          <cell r="AB25">
            <v>0</v>
          </cell>
          <cell r="AC25">
            <v>0</v>
          </cell>
          <cell r="AD25">
            <v>0</v>
          </cell>
          <cell r="AE25">
            <v>0</v>
          </cell>
          <cell r="AF25">
            <v>0</v>
          </cell>
          <cell r="AG25">
            <v>0</v>
          </cell>
          <cell r="AH25">
            <v>0</v>
          </cell>
          <cell r="AI25">
            <v>0</v>
          </cell>
          <cell r="AJ25">
            <v>2093000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1256000</v>
          </cell>
          <cell r="AY25">
            <v>2093000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2093000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2093000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273000</v>
          </cell>
          <cell r="CP25">
            <v>2093000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2093000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2093000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273000</v>
          </cell>
          <cell r="EG25">
            <v>2093000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2093000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2093000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291000</v>
          </cell>
          <cell r="FX25">
            <v>2093000</v>
          </cell>
        </row>
        <row r="26">
          <cell r="A26">
            <v>12</v>
          </cell>
          <cell r="B26" t="str">
            <v>5 . 2 . 2 . 01 . 01</v>
          </cell>
          <cell r="C26" t="str">
            <v>Belanja alat tulis kantor</v>
          </cell>
          <cell r="D26">
            <v>983000</v>
          </cell>
          <cell r="E26">
            <v>983000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983000</v>
          </cell>
          <cell r="W26">
            <v>0</v>
          </cell>
          <cell r="X26">
            <v>0</v>
          </cell>
          <cell r="Y26">
            <v>0</v>
          </cell>
          <cell r="Z26">
            <v>0</v>
          </cell>
          <cell r="AA26">
            <v>0</v>
          </cell>
          <cell r="AB26">
            <v>0</v>
          </cell>
          <cell r="AC26">
            <v>0</v>
          </cell>
          <cell r="AD26">
            <v>0</v>
          </cell>
          <cell r="AE26">
            <v>0</v>
          </cell>
          <cell r="AF26">
            <v>0</v>
          </cell>
          <cell r="AG26">
            <v>0</v>
          </cell>
          <cell r="AH26">
            <v>0</v>
          </cell>
          <cell r="AI26">
            <v>0</v>
          </cell>
          <cell r="AJ26">
            <v>983000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983000</v>
          </cell>
          <cell r="AY26">
            <v>983000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983000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983000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983000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983000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983000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983000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983000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983000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983000</v>
          </cell>
        </row>
        <row r="27">
          <cell r="A27">
            <v>13</v>
          </cell>
          <cell r="B27" t="str">
            <v>5 . 2 . 2 . 01 . 04</v>
          </cell>
          <cell r="C27" t="str">
            <v>Belanja perangko, materai dan benda pos lainnya</v>
          </cell>
          <cell r="D27">
            <v>1110000</v>
          </cell>
          <cell r="E27">
            <v>273000</v>
          </cell>
          <cell r="F27">
            <v>273000</v>
          </cell>
          <cell r="G27">
            <v>273000</v>
          </cell>
          <cell r="H27">
            <v>291000</v>
          </cell>
          <cell r="I27">
            <v>0</v>
          </cell>
          <cell r="J27">
            <v>0</v>
          </cell>
          <cell r="K27">
            <v>0</v>
          </cell>
          <cell r="L27">
            <v>0</v>
          </cell>
          <cell r="M27">
            <v>0</v>
          </cell>
          <cell r="N27">
            <v>0</v>
          </cell>
          <cell r="O27">
            <v>0</v>
          </cell>
          <cell r="P27">
            <v>0</v>
          </cell>
          <cell r="Q27">
            <v>0</v>
          </cell>
          <cell r="R27">
            <v>0</v>
          </cell>
          <cell r="S27">
            <v>0</v>
          </cell>
          <cell r="T27">
            <v>0</v>
          </cell>
          <cell r="U27">
            <v>0</v>
          </cell>
          <cell r="V27">
            <v>1110000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1110000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273000</v>
          </cell>
          <cell r="AY27">
            <v>1110000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1110000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1110000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273000</v>
          </cell>
          <cell r="CP27">
            <v>1110000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1110000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1110000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273000</v>
          </cell>
          <cell r="EG27">
            <v>1110000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1110000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1110000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291000</v>
          </cell>
          <cell r="FX27">
            <v>1110000</v>
          </cell>
        </row>
        <row r="28">
          <cell r="A28">
            <v>14</v>
          </cell>
          <cell r="B28" t="str">
            <v>5 . 2 . 2 . 11</v>
          </cell>
          <cell r="C28" t="str">
            <v>Belanja Makanan dan  Minuman</v>
          </cell>
          <cell r="D28">
            <v>9900000</v>
          </cell>
          <cell r="E28">
            <v>2475000</v>
          </cell>
          <cell r="F28">
            <v>2475000</v>
          </cell>
          <cell r="G28">
            <v>2475000</v>
          </cell>
          <cell r="H28">
            <v>2475000</v>
          </cell>
          <cell r="I28">
            <v>0</v>
          </cell>
          <cell r="J28">
            <v>0</v>
          </cell>
          <cell r="K28">
            <v>0</v>
          </cell>
          <cell r="L28">
            <v>0</v>
          </cell>
          <cell r="M28">
            <v>0</v>
          </cell>
          <cell r="N28">
            <v>0</v>
          </cell>
          <cell r="O28">
            <v>0</v>
          </cell>
          <cell r="P28">
            <v>0</v>
          </cell>
          <cell r="Q28">
            <v>0</v>
          </cell>
          <cell r="R28">
            <v>0</v>
          </cell>
          <cell r="S28">
            <v>0</v>
          </cell>
          <cell r="T28">
            <v>0</v>
          </cell>
          <cell r="U28">
            <v>0</v>
          </cell>
          <cell r="V28">
            <v>9900000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9900000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2475000</v>
          </cell>
          <cell r="AY28">
            <v>9900000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9900000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9900000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2475000</v>
          </cell>
          <cell r="CP28">
            <v>9900000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9900000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9900000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2475000</v>
          </cell>
          <cell r="EG28">
            <v>9900000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9900000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9900000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2475000</v>
          </cell>
          <cell r="FX28">
            <v>9900000</v>
          </cell>
        </row>
        <row r="29">
          <cell r="A29">
            <v>15</v>
          </cell>
          <cell r="B29" t="str">
            <v>5 . 2 . 2 . 11 . 04</v>
          </cell>
          <cell r="C29" t="str">
            <v>Belanja makanan dan minuman pelaksanaan kegiatan</v>
          </cell>
          <cell r="D29">
            <v>9900000</v>
          </cell>
          <cell r="E29">
            <v>2475000</v>
          </cell>
          <cell r="F29">
            <v>2475000</v>
          </cell>
          <cell r="G29">
            <v>2475000</v>
          </cell>
          <cell r="H29">
            <v>2475000</v>
          </cell>
          <cell r="I29">
            <v>0</v>
          </cell>
          <cell r="J29">
            <v>0</v>
          </cell>
          <cell r="K29">
            <v>0</v>
          </cell>
          <cell r="L29">
            <v>0</v>
          </cell>
          <cell r="M29">
            <v>0</v>
          </cell>
          <cell r="N29">
            <v>0</v>
          </cell>
          <cell r="O29">
            <v>0</v>
          </cell>
          <cell r="P29">
            <v>0</v>
          </cell>
          <cell r="Q29">
            <v>0</v>
          </cell>
          <cell r="R29">
            <v>0</v>
          </cell>
          <cell r="S29">
            <v>0</v>
          </cell>
          <cell r="T29">
            <v>0</v>
          </cell>
          <cell r="U29">
            <v>0</v>
          </cell>
          <cell r="V29">
            <v>9900000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9900000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2475000</v>
          </cell>
          <cell r="AY29">
            <v>9900000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9900000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9900000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2475000</v>
          </cell>
          <cell r="CP29">
            <v>9900000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9900000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9900000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2475000</v>
          </cell>
          <cell r="EG29">
            <v>9900000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9900000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9900000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2475000</v>
          </cell>
          <cell r="FX29">
            <v>9900000</v>
          </cell>
        </row>
        <row r="30">
          <cell r="A30">
            <v>16</v>
          </cell>
          <cell r="B30" t="str">
            <v>5 . 2 . 2 . 15</v>
          </cell>
          <cell r="C30" t="str">
            <v>Belanja Perjalanan Dinas</v>
          </cell>
          <cell r="D30">
            <v>66470000</v>
          </cell>
          <cell r="E30">
            <v>10600000</v>
          </cell>
          <cell r="F30">
            <v>22000000</v>
          </cell>
          <cell r="G30">
            <v>22000000</v>
          </cell>
          <cell r="H30">
            <v>11870000</v>
          </cell>
          <cell r="I30">
            <v>0</v>
          </cell>
          <cell r="J30">
            <v>0</v>
          </cell>
          <cell r="K30">
            <v>0</v>
          </cell>
          <cell r="L30">
            <v>0</v>
          </cell>
          <cell r="M30">
            <v>0</v>
          </cell>
          <cell r="N30">
            <v>0</v>
          </cell>
          <cell r="O30">
            <v>0</v>
          </cell>
          <cell r="P30">
            <v>0</v>
          </cell>
          <cell r="Q30">
            <v>0</v>
          </cell>
          <cell r="R30">
            <v>0</v>
          </cell>
          <cell r="S30">
            <v>0</v>
          </cell>
          <cell r="T30">
            <v>0</v>
          </cell>
          <cell r="U30">
            <v>0</v>
          </cell>
          <cell r="V30">
            <v>66470000</v>
          </cell>
          <cell r="W30">
            <v>0</v>
          </cell>
          <cell r="X30">
            <v>0</v>
          </cell>
          <cell r="Y30">
            <v>0</v>
          </cell>
          <cell r="Z30">
            <v>0</v>
          </cell>
          <cell r="AA30">
            <v>0</v>
          </cell>
          <cell r="AB30">
            <v>0</v>
          </cell>
          <cell r="AC30">
            <v>0</v>
          </cell>
          <cell r="AD30">
            <v>0</v>
          </cell>
          <cell r="AE30">
            <v>0</v>
          </cell>
          <cell r="AF30">
            <v>0</v>
          </cell>
          <cell r="AG30">
            <v>0</v>
          </cell>
          <cell r="AH30">
            <v>0</v>
          </cell>
          <cell r="AI30">
            <v>0</v>
          </cell>
          <cell r="AJ30">
            <v>66470000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10600000</v>
          </cell>
          <cell r="AY30">
            <v>66470000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66470000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66470000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22000000</v>
          </cell>
          <cell r="CP30">
            <v>66470000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66470000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66470000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22000000</v>
          </cell>
          <cell r="EG30">
            <v>66470000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66470000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66470000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11870000</v>
          </cell>
          <cell r="FX30">
            <v>66470000</v>
          </cell>
        </row>
        <row r="31">
          <cell r="A31">
            <v>17</v>
          </cell>
          <cell r="B31" t="str">
            <v>5 . 2 . 2 . 15 . 01</v>
          </cell>
          <cell r="C31" t="str">
            <v>Belanja perjalanan dinas dalam daerah</v>
          </cell>
          <cell r="D31">
            <v>1640000</v>
          </cell>
          <cell r="E31">
            <v>1160000</v>
          </cell>
          <cell r="F31">
            <v>0</v>
          </cell>
          <cell r="G31">
            <v>0</v>
          </cell>
          <cell r="H31">
            <v>480000</v>
          </cell>
          <cell r="I31">
            <v>0</v>
          </cell>
          <cell r="J31">
            <v>0</v>
          </cell>
          <cell r="K31">
            <v>0</v>
          </cell>
          <cell r="L31">
            <v>0</v>
          </cell>
          <cell r="M31">
            <v>0</v>
          </cell>
          <cell r="N31">
            <v>0</v>
          </cell>
          <cell r="O31">
            <v>0</v>
          </cell>
          <cell r="P31">
            <v>0</v>
          </cell>
          <cell r="Q31">
            <v>0</v>
          </cell>
          <cell r="R31">
            <v>0</v>
          </cell>
          <cell r="S31">
            <v>0</v>
          </cell>
          <cell r="T31">
            <v>0</v>
          </cell>
          <cell r="U31">
            <v>0</v>
          </cell>
          <cell r="V31">
            <v>1640000</v>
          </cell>
          <cell r="W31">
            <v>0</v>
          </cell>
          <cell r="X31">
            <v>0</v>
          </cell>
          <cell r="Y31">
            <v>0</v>
          </cell>
          <cell r="Z31">
            <v>0</v>
          </cell>
          <cell r="AA31">
            <v>0</v>
          </cell>
          <cell r="AB31">
            <v>0</v>
          </cell>
          <cell r="AC31">
            <v>0</v>
          </cell>
          <cell r="AD31">
            <v>0</v>
          </cell>
          <cell r="AE31">
            <v>0</v>
          </cell>
          <cell r="AF31">
            <v>0</v>
          </cell>
          <cell r="AG31">
            <v>0</v>
          </cell>
          <cell r="AH31">
            <v>0</v>
          </cell>
          <cell r="AI31">
            <v>0</v>
          </cell>
          <cell r="AJ31">
            <v>1640000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1160000</v>
          </cell>
          <cell r="AY31">
            <v>1640000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1640000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1640000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1640000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1640000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1640000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1640000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1640000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1640000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480000</v>
          </cell>
          <cell r="FX31">
            <v>1640000</v>
          </cell>
        </row>
        <row r="32">
          <cell r="A32">
            <v>18</v>
          </cell>
          <cell r="B32" t="str">
            <v>5 . 2 . 2 . 15 . 02</v>
          </cell>
          <cell r="C32" t="str">
            <v>Belanja perjalanan dinas luar daerah</v>
          </cell>
          <cell r="D32">
            <v>64830000</v>
          </cell>
          <cell r="E32">
            <v>9440000</v>
          </cell>
          <cell r="F32">
            <v>22000000</v>
          </cell>
          <cell r="G32">
            <v>22000000</v>
          </cell>
          <cell r="H32">
            <v>11390000</v>
          </cell>
          <cell r="I32">
            <v>0</v>
          </cell>
          <cell r="J32">
            <v>0</v>
          </cell>
          <cell r="K32">
            <v>0</v>
          </cell>
          <cell r="L32">
            <v>0</v>
          </cell>
          <cell r="M32">
            <v>0</v>
          </cell>
          <cell r="N32">
            <v>0</v>
          </cell>
          <cell r="O32">
            <v>0</v>
          </cell>
          <cell r="P32">
            <v>0</v>
          </cell>
          <cell r="Q32">
            <v>0</v>
          </cell>
          <cell r="R32">
            <v>0</v>
          </cell>
          <cell r="S32">
            <v>0</v>
          </cell>
          <cell r="T32">
            <v>0</v>
          </cell>
          <cell r="U32">
            <v>0</v>
          </cell>
          <cell r="V32">
            <v>64830000</v>
          </cell>
          <cell r="W32">
            <v>0</v>
          </cell>
          <cell r="X32">
            <v>0</v>
          </cell>
          <cell r="Y32">
            <v>0</v>
          </cell>
          <cell r="Z32">
            <v>0</v>
          </cell>
          <cell r="AA32">
            <v>0</v>
          </cell>
          <cell r="AB32">
            <v>0</v>
          </cell>
          <cell r="AC32">
            <v>0</v>
          </cell>
          <cell r="AD32">
            <v>0</v>
          </cell>
          <cell r="AE32">
            <v>0</v>
          </cell>
          <cell r="AF32">
            <v>0</v>
          </cell>
          <cell r="AG32">
            <v>0</v>
          </cell>
          <cell r="AH32">
            <v>0</v>
          </cell>
          <cell r="AI32">
            <v>0</v>
          </cell>
          <cell r="AJ32">
            <v>64830000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9440000</v>
          </cell>
          <cell r="AY32">
            <v>64830000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64830000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64830000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22000000</v>
          </cell>
          <cell r="CP32">
            <v>64830000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64830000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64830000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22000000</v>
          </cell>
          <cell r="EG32">
            <v>64830000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64830000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64830000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11390000</v>
          </cell>
          <cell r="FX32">
            <v>64830000</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1.20 . 1.20.03 . 26 . 03</v>
          </cell>
          <cell r="C15" t="str">
            <v>Legislasi rancangan peraturan perundang-undangan</v>
          </cell>
          <cell r="D15">
            <v>1253277500</v>
          </cell>
          <cell r="E15">
            <v>476500000</v>
          </cell>
          <cell r="F15">
            <v>459647500</v>
          </cell>
          <cell r="G15">
            <v>200837500</v>
          </cell>
          <cell r="H15">
            <v>116292500</v>
          </cell>
          <cell r="I15">
            <v>0</v>
          </cell>
          <cell r="J15">
            <v>0</v>
          </cell>
          <cell r="K15">
            <v>0</v>
          </cell>
          <cell r="L15">
            <v>0</v>
          </cell>
          <cell r="M15">
            <v>0</v>
          </cell>
          <cell r="N15">
            <v>0</v>
          </cell>
          <cell r="O15">
            <v>0</v>
          </cell>
          <cell r="P15">
            <v>0</v>
          </cell>
          <cell r="Q15">
            <v>0</v>
          </cell>
          <cell r="R15">
            <v>0</v>
          </cell>
          <cell r="S15">
            <v>0</v>
          </cell>
          <cell r="T15">
            <v>0</v>
          </cell>
          <cell r="U15">
            <v>0</v>
          </cell>
          <cell r="V15">
            <v>1253277500</v>
          </cell>
          <cell r="W15">
            <v>0</v>
          </cell>
          <cell r="X15">
            <v>0</v>
          </cell>
          <cell r="Y15">
            <v>0</v>
          </cell>
          <cell r="Z15">
            <v>0</v>
          </cell>
          <cell r="AA15">
            <v>0</v>
          </cell>
          <cell r="AB15">
            <v>0</v>
          </cell>
          <cell r="AC15">
            <v>0</v>
          </cell>
          <cell r="AD15">
            <v>0</v>
          </cell>
          <cell r="AE15">
            <v>0</v>
          </cell>
          <cell r="AF15">
            <v>0</v>
          </cell>
          <cell r="AG15">
            <v>0</v>
          </cell>
          <cell r="AH15">
            <v>0</v>
          </cell>
          <cell r="AI15">
            <v>0</v>
          </cell>
          <cell r="AJ15">
            <v>1253277500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476500000</v>
          </cell>
          <cell r="AY15">
            <v>1253277500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1253277500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1253277500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459647500</v>
          </cell>
          <cell r="CP15">
            <v>1253277500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1253277500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1253277500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200837500</v>
          </cell>
          <cell r="EG15">
            <v>1253277500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1253277500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1253277500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116292500</v>
          </cell>
          <cell r="FX15">
            <v>1253277500</v>
          </cell>
        </row>
        <row r="16">
          <cell r="A16">
            <v>2</v>
          </cell>
          <cell r="B16" t="str">
            <v>5 . 2 . 1</v>
          </cell>
          <cell r="C16" t="str">
            <v>Belanja Pegawai</v>
          </cell>
          <cell r="D16">
            <v>200475000</v>
          </cell>
          <cell r="E16">
            <v>90375000</v>
          </cell>
          <cell r="F16">
            <v>50100000</v>
          </cell>
          <cell r="G16">
            <v>30000000</v>
          </cell>
          <cell r="H16">
            <v>30000000</v>
          </cell>
          <cell r="I16">
            <v>0</v>
          </cell>
          <cell r="J16">
            <v>0</v>
          </cell>
          <cell r="K16">
            <v>0</v>
          </cell>
          <cell r="L16">
            <v>0</v>
          </cell>
          <cell r="M16">
            <v>0</v>
          </cell>
          <cell r="N16">
            <v>0</v>
          </cell>
          <cell r="O16">
            <v>0</v>
          </cell>
          <cell r="P16">
            <v>0</v>
          </cell>
          <cell r="Q16">
            <v>0</v>
          </cell>
          <cell r="R16">
            <v>0</v>
          </cell>
          <cell r="S16">
            <v>0</v>
          </cell>
          <cell r="T16">
            <v>0</v>
          </cell>
          <cell r="U16">
            <v>0</v>
          </cell>
          <cell r="V16">
            <v>200475000</v>
          </cell>
          <cell r="W16">
            <v>0</v>
          </cell>
          <cell r="X16">
            <v>0</v>
          </cell>
          <cell r="Y16">
            <v>0</v>
          </cell>
          <cell r="Z16">
            <v>0</v>
          </cell>
          <cell r="AA16">
            <v>0</v>
          </cell>
          <cell r="AB16">
            <v>0</v>
          </cell>
          <cell r="AC16">
            <v>0</v>
          </cell>
          <cell r="AD16">
            <v>0</v>
          </cell>
          <cell r="AE16">
            <v>0</v>
          </cell>
          <cell r="AF16">
            <v>0</v>
          </cell>
          <cell r="AG16">
            <v>0</v>
          </cell>
          <cell r="AH16">
            <v>0</v>
          </cell>
          <cell r="AI16">
            <v>0</v>
          </cell>
          <cell r="AJ16">
            <v>200475000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90375000</v>
          </cell>
          <cell r="AY16">
            <v>200475000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200475000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200475000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50100000</v>
          </cell>
          <cell r="CP16">
            <v>200475000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200475000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200475000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30000000</v>
          </cell>
          <cell r="EG16">
            <v>200475000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200475000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200475000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30000000</v>
          </cell>
          <cell r="FX16">
            <v>200475000</v>
          </cell>
        </row>
        <row r="17">
          <cell r="A17">
            <v>3</v>
          </cell>
          <cell r="B17" t="str">
            <v>5 . 2 . 1 . 01</v>
          </cell>
          <cell r="C17" t="str">
            <v>Honorarium PNS</v>
          </cell>
          <cell r="D17">
            <v>189075000</v>
          </cell>
          <cell r="E17">
            <v>78975000</v>
          </cell>
          <cell r="F17">
            <v>50100000</v>
          </cell>
          <cell r="G17">
            <v>30000000</v>
          </cell>
          <cell r="H17">
            <v>30000000</v>
          </cell>
          <cell r="I17">
            <v>0</v>
          </cell>
          <cell r="J17">
            <v>0</v>
          </cell>
          <cell r="K17">
            <v>0</v>
          </cell>
          <cell r="L17">
            <v>0</v>
          </cell>
          <cell r="M17">
            <v>0</v>
          </cell>
          <cell r="N17">
            <v>0</v>
          </cell>
          <cell r="O17">
            <v>0</v>
          </cell>
          <cell r="P17">
            <v>0</v>
          </cell>
          <cell r="Q17">
            <v>0</v>
          </cell>
          <cell r="R17">
            <v>0</v>
          </cell>
          <cell r="S17">
            <v>0</v>
          </cell>
          <cell r="T17">
            <v>0</v>
          </cell>
          <cell r="U17">
            <v>0</v>
          </cell>
          <cell r="V17">
            <v>189075000</v>
          </cell>
          <cell r="W17">
            <v>0</v>
          </cell>
          <cell r="X17">
            <v>0</v>
          </cell>
          <cell r="Y17">
            <v>0</v>
          </cell>
          <cell r="Z17">
            <v>0</v>
          </cell>
          <cell r="AA17">
            <v>0</v>
          </cell>
          <cell r="AB17">
            <v>0</v>
          </cell>
          <cell r="AC17">
            <v>0</v>
          </cell>
          <cell r="AD17">
            <v>0</v>
          </cell>
          <cell r="AE17">
            <v>0</v>
          </cell>
          <cell r="AF17">
            <v>0</v>
          </cell>
          <cell r="AG17">
            <v>0</v>
          </cell>
          <cell r="AH17">
            <v>0</v>
          </cell>
          <cell r="AI17">
            <v>0</v>
          </cell>
          <cell r="AJ17">
            <v>189075000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78975000</v>
          </cell>
          <cell r="AY17">
            <v>189075000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189075000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189075000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50100000</v>
          </cell>
          <cell r="CP17">
            <v>189075000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189075000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189075000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30000000</v>
          </cell>
          <cell r="EG17">
            <v>189075000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189075000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189075000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30000000</v>
          </cell>
          <cell r="FX17">
            <v>189075000</v>
          </cell>
        </row>
        <row r="18">
          <cell r="A18">
            <v>4</v>
          </cell>
          <cell r="B18" t="str">
            <v>5 . 2 . 1 . 01 . 01</v>
          </cell>
          <cell r="C18" t="str">
            <v>Honorarium Panitia Pelaksana Kegiatan</v>
          </cell>
          <cell r="D18">
            <v>5100000</v>
          </cell>
          <cell r="E18">
            <v>0</v>
          </cell>
          <cell r="F18">
            <v>5100000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5100000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5100000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5100000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5100000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5100000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5100000</v>
          </cell>
          <cell r="CP18">
            <v>5100000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5100000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5100000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5100000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5100000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5100000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5100000</v>
          </cell>
        </row>
        <row r="19">
          <cell r="A19">
            <v>5</v>
          </cell>
          <cell r="B19" t="str">
            <v>5 . 2 . 1 . 01 . 02</v>
          </cell>
          <cell r="C19" t="str">
            <v>Honorarium Tim Pengadaan Barang dan Jasa</v>
          </cell>
          <cell r="D19">
            <v>1575000</v>
          </cell>
          <cell r="E19">
            <v>1575000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1575000</v>
          </cell>
          <cell r="W19">
            <v>0</v>
          </cell>
          <cell r="X19">
            <v>0</v>
          </cell>
          <cell r="Y19">
            <v>0</v>
          </cell>
          <cell r="Z19">
            <v>0</v>
          </cell>
          <cell r="AA19">
            <v>0</v>
          </cell>
          <cell r="AB19">
            <v>0</v>
          </cell>
          <cell r="AC19">
            <v>0</v>
          </cell>
          <cell r="AD19">
            <v>0</v>
          </cell>
          <cell r="AE19">
            <v>0</v>
          </cell>
          <cell r="AF19">
            <v>0</v>
          </cell>
          <cell r="AG19">
            <v>0</v>
          </cell>
          <cell r="AH19">
            <v>0</v>
          </cell>
          <cell r="AI19">
            <v>0</v>
          </cell>
          <cell r="AJ19">
            <v>1575000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1575000</v>
          </cell>
          <cell r="AY19">
            <v>1575000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1575000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1575000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1575000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1575000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1575000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1575000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1575000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1575000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1575000</v>
          </cell>
        </row>
        <row r="20">
          <cell r="A20">
            <v>6</v>
          </cell>
          <cell r="B20" t="str">
            <v>5 . 2 . 1 . 01 . 10</v>
          </cell>
          <cell r="C20" t="str">
            <v>Honorarium Tim Lintas SKPD</v>
          </cell>
          <cell r="D20">
            <v>182400000</v>
          </cell>
          <cell r="E20">
            <v>77400000</v>
          </cell>
          <cell r="F20">
            <v>45000000</v>
          </cell>
          <cell r="G20">
            <v>30000000</v>
          </cell>
          <cell r="H20">
            <v>30000000</v>
          </cell>
          <cell r="I20">
            <v>0</v>
          </cell>
          <cell r="J20">
            <v>0</v>
          </cell>
          <cell r="K20">
            <v>0</v>
          </cell>
          <cell r="L20">
            <v>0</v>
          </cell>
          <cell r="M20">
            <v>0</v>
          </cell>
          <cell r="N20">
            <v>0</v>
          </cell>
          <cell r="O20">
            <v>0</v>
          </cell>
          <cell r="P20">
            <v>0</v>
          </cell>
          <cell r="Q20">
            <v>0</v>
          </cell>
          <cell r="R20">
            <v>0</v>
          </cell>
          <cell r="S20">
            <v>0</v>
          </cell>
          <cell r="T20">
            <v>0</v>
          </cell>
          <cell r="U20">
            <v>0</v>
          </cell>
          <cell r="V20">
            <v>182400000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182400000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77400000</v>
          </cell>
          <cell r="AY20">
            <v>182400000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182400000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182400000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45000000</v>
          </cell>
          <cell r="CP20">
            <v>182400000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182400000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182400000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30000000</v>
          </cell>
          <cell r="EG20">
            <v>182400000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182400000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182400000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30000000</v>
          </cell>
          <cell r="FX20">
            <v>182400000</v>
          </cell>
        </row>
        <row r="21">
          <cell r="A21">
            <v>7</v>
          </cell>
          <cell r="B21" t="str">
            <v>5 . 2 . 1 . 02</v>
          </cell>
          <cell r="C21" t="str">
            <v>Honorarium Non PNS</v>
          </cell>
          <cell r="D21">
            <v>11400000</v>
          </cell>
          <cell r="E21">
            <v>11400000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11400000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11400000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11400000</v>
          </cell>
          <cell r="AY21">
            <v>11400000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11400000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11400000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11400000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11400000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11400000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11400000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11400000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11400000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11400000</v>
          </cell>
        </row>
        <row r="22">
          <cell r="A22">
            <v>8</v>
          </cell>
          <cell r="B22" t="str">
            <v>5 . 2 . 1 . 02 . 01</v>
          </cell>
          <cell r="C22" t="str">
            <v>Honorarium Tenaga Ahli/ Instruktur/ Narasumber</v>
          </cell>
          <cell r="D22">
            <v>11400000</v>
          </cell>
          <cell r="E22">
            <v>11400000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11400000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11400000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11400000</v>
          </cell>
          <cell r="AY22">
            <v>11400000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11400000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11400000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11400000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11400000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11400000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11400000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11400000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11400000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11400000</v>
          </cell>
        </row>
        <row r="23">
          <cell r="A23">
            <v>9</v>
          </cell>
          <cell r="B23" t="str">
            <v>5 . 2 . 2</v>
          </cell>
          <cell r="C23" t="str">
            <v>Belanja Barang dan Jasa</v>
          </cell>
          <cell r="D23">
            <v>1052802500</v>
          </cell>
          <cell r="E23">
            <v>386125000</v>
          </cell>
          <cell r="F23">
            <v>409547500</v>
          </cell>
          <cell r="G23">
            <v>170837500</v>
          </cell>
          <cell r="H23">
            <v>86292500</v>
          </cell>
          <cell r="I23">
            <v>0</v>
          </cell>
          <cell r="J23">
            <v>0</v>
          </cell>
          <cell r="K23">
            <v>0</v>
          </cell>
          <cell r="L23">
            <v>0</v>
          </cell>
          <cell r="M23">
            <v>0</v>
          </cell>
          <cell r="N23">
            <v>0</v>
          </cell>
          <cell r="O23">
            <v>0</v>
          </cell>
          <cell r="P23">
            <v>0</v>
          </cell>
          <cell r="Q23">
            <v>0</v>
          </cell>
          <cell r="R23">
            <v>0</v>
          </cell>
          <cell r="S23">
            <v>0</v>
          </cell>
          <cell r="T23">
            <v>0</v>
          </cell>
          <cell r="U23">
            <v>0</v>
          </cell>
          <cell r="V23">
            <v>1052802500</v>
          </cell>
          <cell r="W23">
            <v>0</v>
          </cell>
          <cell r="X23">
            <v>0</v>
          </cell>
          <cell r="Y23">
            <v>0</v>
          </cell>
          <cell r="Z23">
            <v>0</v>
          </cell>
          <cell r="AA23">
            <v>0</v>
          </cell>
          <cell r="AB23">
            <v>0</v>
          </cell>
          <cell r="AC23">
            <v>0</v>
          </cell>
          <cell r="AD23">
            <v>0</v>
          </cell>
          <cell r="AE23">
            <v>0</v>
          </cell>
          <cell r="AF23">
            <v>0</v>
          </cell>
          <cell r="AG23">
            <v>0</v>
          </cell>
          <cell r="AH23">
            <v>0</v>
          </cell>
          <cell r="AI23">
            <v>0</v>
          </cell>
          <cell r="AJ23">
            <v>1052802500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386125000</v>
          </cell>
          <cell r="AY23">
            <v>1052802500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1052802500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1052802500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409547500</v>
          </cell>
          <cell r="CP23">
            <v>1052802500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1052802500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1052802500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170837500</v>
          </cell>
          <cell r="EG23">
            <v>1052802500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1052802500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1052802500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86292500</v>
          </cell>
          <cell r="FX23">
            <v>1052802500</v>
          </cell>
        </row>
        <row r="24">
          <cell r="A24">
            <v>10</v>
          </cell>
          <cell r="B24" t="str">
            <v>5 . 2 . 2 . 01</v>
          </cell>
          <cell r="C24" t="str">
            <v>Belanja Bahan Pakai Habis Kantor</v>
          </cell>
          <cell r="D24">
            <v>900000</v>
          </cell>
          <cell r="E24">
            <v>0</v>
          </cell>
          <cell r="F24">
            <v>0</v>
          </cell>
          <cell r="G24">
            <v>0</v>
          </cell>
          <cell r="H24">
            <v>900000</v>
          </cell>
          <cell r="I24">
            <v>0</v>
          </cell>
          <cell r="J24">
            <v>0</v>
          </cell>
          <cell r="K24">
            <v>0</v>
          </cell>
          <cell r="L24">
            <v>0</v>
          </cell>
          <cell r="M24">
            <v>0</v>
          </cell>
          <cell r="N24">
            <v>0</v>
          </cell>
          <cell r="O24">
            <v>0</v>
          </cell>
          <cell r="P24">
            <v>0</v>
          </cell>
          <cell r="Q24">
            <v>0</v>
          </cell>
          <cell r="R24">
            <v>0</v>
          </cell>
          <cell r="S24">
            <v>0</v>
          </cell>
          <cell r="T24">
            <v>0</v>
          </cell>
          <cell r="U24">
            <v>0</v>
          </cell>
          <cell r="V24">
            <v>900000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900000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900000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900000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900000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900000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900000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900000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900000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900000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900000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900000</v>
          </cell>
          <cell r="FX24">
            <v>900000</v>
          </cell>
        </row>
        <row r="25">
          <cell r="A25">
            <v>11</v>
          </cell>
          <cell r="B25" t="str">
            <v>5 . 2 . 2 . 01 . 01</v>
          </cell>
          <cell r="C25" t="str">
            <v>Belanja alat tulis kantor</v>
          </cell>
          <cell r="D25">
            <v>900000</v>
          </cell>
          <cell r="E25">
            <v>0</v>
          </cell>
          <cell r="F25">
            <v>0</v>
          </cell>
          <cell r="G25">
            <v>0</v>
          </cell>
          <cell r="H25">
            <v>900000</v>
          </cell>
          <cell r="I25">
            <v>0</v>
          </cell>
          <cell r="J25">
            <v>0</v>
          </cell>
          <cell r="K25">
            <v>0</v>
          </cell>
          <cell r="L25">
            <v>0</v>
          </cell>
          <cell r="M25">
            <v>0</v>
          </cell>
          <cell r="N25">
            <v>0</v>
          </cell>
          <cell r="O25">
            <v>0</v>
          </cell>
          <cell r="P25">
            <v>0</v>
          </cell>
          <cell r="Q25">
            <v>0</v>
          </cell>
          <cell r="R25">
            <v>0</v>
          </cell>
          <cell r="S25">
            <v>0</v>
          </cell>
          <cell r="T25">
            <v>0</v>
          </cell>
          <cell r="U25">
            <v>0</v>
          </cell>
          <cell r="V25">
            <v>900000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900000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900000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900000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900000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900000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900000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900000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900000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900000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900000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900000</v>
          </cell>
          <cell r="FX25">
            <v>900000</v>
          </cell>
        </row>
        <row r="26">
          <cell r="A26">
            <v>12</v>
          </cell>
          <cell r="B26" t="str">
            <v>5 . 2 . 2 . 03</v>
          </cell>
          <cell r="C26" t="str">
            <v>Belanja Jasa Kantor</v>
          </cell>
          <cell r="D26">
            <v>650000</v>
          </cell>
          <cell r="E26">
            <v>650000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650000</v>
          </cell>
          <cell r="W26">
            <v>0</v>
          </cell>
          <cell r="X26">
            <v>0</v>
          </cell>
          <cell r="Y26">
            <v>0</v>
          </cell>
          <cell r="Z26">
            <v>0</v>
          </cell>
          <cell r="AA26">
            <v>0</v>
          </cell>
          <cell r="AB26">
            <v>0</v>
          </cell>
          <cell r="AC26">
            <v>0</v>
          </cell>
          <cell r="AD26">
            <v>0</v>
          </cell>
          <cell r="AE26">
            <v>0</v>
          </cell>
          <cell r="AF26">
            <v>0</v>
          </cell>
          <cell r="AG26">
            <v>0</v>
          </cell>
          <cell r="AH26">
            <v>0</v>
          </cell>
          <cell r="AI26">
            <v>0</v>
          </cell>
          <cell r="AJ26">
            <v>650000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650000</v>
          </cell>
          <cell r="AY26">
            <v>650000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650000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650000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650000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650000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650000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650000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650000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650000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650000</v>
          </cell>
        </row>
        <row r="27">
          <cell r="A27">
            <v>13</v>
          </cell>
          <cell r="B27" t="str">
            <v>5 . 2 . 2 . 03 . 13</v>
          </cell>
          <cell r="C27" t="str">
            <v>Belanja Dokumentasi</v>
          </cell>
          <cell r="D27">
            <v>650000</v>
          </cell>
          <cell r="E27">
            <v>650000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650000</v>
          </cell>
          <cell r="W27">
            <v>0</v>
          </cell>
          <cell r="X27">
            <v>0</v>
          </cell>
          <cell r="Y27">
            <v>0</v>
          </cell>
          <cell r="Z27">
            <v>0</v>
          </cell>
          <cell r="AA27">
            <v>0</v>
          </cell>
          <cell r="AB27">
            <v>0</v>
          </cell>
          <cell r="AC27">
            <v>0</v>
          </cell>
          <cell r="AD27">
            <v>0</v>
          </cell>
          <cell r="AE27">
            <v>0</v>
          </cell>
          <cell r="AF27">
            <v>0</v>
          </cell>
          <cell r="AG27">
            <v>0</v>
          </cell>
          <cell r="AH27">
            <v>0</v>
          </cell>
          <cell r="AI27">
            <v>0</v>
          </cell>
          <cell r="AJ27">
            <v>650000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650000</v>
          </cell>
          <cell r="AY27">
            <v>650000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650000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650000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650000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650000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650000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650000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650000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650000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650000</v>
          </cell>
        </row>
        <row r="28">
          <cell r="A28">
            <v>14</v>
          </cell>
          <cell r="B28" t="str">
            <v>5 . 2 . 2 . 06</v>
          </cell>
          <cell r="C28" t="str">
            <v>Belanja Cetak dan Penggandaan</v>
          </cell>
          <cell r="D28">
            <v>84250000</v>
          </cell>
          <cell r="E28">
            <v>6500000</v>
          </cell>
          <cell r="F28">
            <v>9000000</v>
          </cell>
          <cell r="G28">
            <v>36250000</v>
          </cell>
          <cell r="H28">
            <v>32500000</v>
          </cell>
          <cell r="I28">
            <v>0</v>
          </cell>
          <cell r="J28">
            <v>0</v>
          </cell>
          <cell r="K28">
            <v>0</v>
          </cell>
          <cell r="L28">
            <v>0</v>
          </cell>
          <cell r="M28">
            <v>0</v>
          </cell>
          <cell r="N28">
            <v>0</v>
          </cell>
          <cell r="O28">
            <v>0</v>
          </cell>
          <cell r="P28">
            <v>0</v>
          </cell>
          <cell r="Q28">
            <v>0</v>
          </cell>
          <cell r="R28">
            <v>0</v>
          </cell>
          <cell r="S28">
            <v>0</v>
          </cell>
          <cell r="T28">
            <v>0</v>
          </cell>
          <cell r="U28">
            <v>0</v>
          </cell>
          <cell r="V28">
            <v>84250000</v>
          </cell>
          <cell r="W28">
            <v>0</v>
          </cell>
          <cell r="X28">
            <v>0</v>
          </cell>
          <cell r="Y28">
            <v>0</v>
          </cell>
          <cell r="Z28">
            <v>0</v>
          </cell>
          <cell r="AA28">
            <v>0</v>
          </cell>
          <cell r="AB28">
            <v>0</v>
          </cell>
          <cell r="AC28">
            <v>0</v>
          </cell>
          <cell r="AD28">
            <v>0</v>
          </cell>
          <cell r="AE28">
            <v>0</v>
          </cell>
          <cell r="AF28">
            <v>0</v>
          </cell>
          <cell r="AG28">
            <v>0</v>
          </cell>
          <cell r="AH28">
            <v>0</v>
          </cell>
          <cell r="AI28">
            <v>0</v>
          </cell>
          <cell r="AJ28">
            <v>84250000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6500000</v>
          </cell>
          <cell r="AY28">
            <v>84250000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84250000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84250000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9000000</v>
          </cell>
          <cell r="CP28">
            <v>84250000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84250000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84250000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36250000</v>
          </cell>
          <cell r="EG28">
            <v>84250000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84250000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84250000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32500000</v>
          </cell>
          <cell r="FX28">
            <v>84250000</v>
          </cell>
        </row>
        <row r="29">
          <cell r="A29">
            <v>15</v>
          </cell>
          <cell r="B29" t="str">
            <v>5 . 2 . 2 . 06 . 01</v>
          </cell>
          <cell r="C29" t="str">
            <v>Belanja cetak</v>
          </cell>
          <cell r="D29">
            <v>51750000</v>
          </cell>
          <cell r="E29">
            <v>1500000</v>
          </cell>
          <cell r="F29">
            <v>1500000</v>
          </cell>
          <cell r="G29">
            <v>26250000</v>
          </cell>
          <cell r="H29">
            <v>22500000</v>
          </cell>
          <cell r="I29">
            <v>0</v>
          </cell>
          <cell r="J29">
            <v>0</v>
          </cell>
          <cell r="K29">
            <v>0</v>
          </cell>
          <cell r="L29">
            <v>0</v>
          </cell>
          <cell r="M29">
            <v>0</v>
          </cell>
          <cell r="N29">
            <v>0</v>
          </cell>
          <cell r="O29">
            <v>0</v>
          </cell>
          <cell r="P29">
            <v>0</v>
          </cell>
          <cell r="Q29">
            <v>0</v>
          </cell>
          <cell r="R29">
            <v>0</v>
          </cell>
          <cell r="S29">
            <v>0</v>
          </cell>
          <cell r="T29">
            <v>0</v>
          </cell>
          <cell r="U29">
            <v>0</v>
          </cell>
          <cell r="V29">
            <v>51750000</v>
          </cell>
          <cell r="W29">
            <v>0</v>
          </cell>
          <cell r="X29">
            <v>0</v>
          </cell>
          <cell r="Y29">
            <v>0</v>
          </cell>
          <cell r="Z29">
            <v>0</v>
          </cell>
          <cell r="AA29">
            <v>0</v>
          </cell>
          <cell r="AB29">
            <v>0</v>
          </cell>
          <cell r="AC29">
            <v>0</v>
          </cell>
          <cell r="AD29">
            <v>0</v>
          </cell>
          <cell r="AE29">
            <v>0</v>
          </cell>
          <cell r="AF29">
            <v>0</v>
          </cell>
          <cell r="AG29">
            <v>0</v>
          </cell>
          <cell r="AH29">
            <v>0</v>
          </cell>
          <cell r="AI29">
            <v>0</v>
          </cell>
          <cell r="AJ29">
            <v>51750000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1500000</v>
          </cell>
          <cell r="AY29">
            <v>51750000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51750000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51750000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1500000</v>
          </cell>
          <cell r="CP29">
            <v>51750000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51750000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51750000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26250000</v>
          </cell>
          <cell r="EG29">
            <v>51750000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51750000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51750000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22500000</v>
          </cell>
          <cell r="FX29">
            <v>51750000</v>
          </cell>
        </row>
        <row r="30">
          <cell r="A30">
            <v>16</v>
          </cell>
          <cell r="B30" t="str">
            <v>5 . 2 . 2 . 06 . 02</v>
          </cell>
          <cell r="C30" t="str">
            <v>Belanja Penggandaan/Fotocopy</v>
          </cell>
          <cell r="D30">
            <v>32500000</v>
          </cell>
          <cell r="E30">
            <v>5000000</v>
          </cell>
          <cell r="F30">
            <v>7500000</v>
          </cell>
          <cell r="G30">
            <v>10000000</v>
          </cell>
          <cell r="H30">
            <v>10000000</v>
          </cell>
          <cell r="I30">
            <v>0</v>
          </cell>
          <cell r="J30">
            <v>0</v>
          </cell>
          <cell r="K30">
            <v>0</v>
          </cell>
          <cell r="L30">
            <v>0</v>
          </cell>
          <cell r="M30">
            <v>0</v>
          </cell>
          <cell r="N30">
            <v>0</v>
          </cell>
          <cell r="O30">
            <v>0</v>
          </cell>
          <cell r="P30">
            <v>0</v>
          </cell>
          <cell r="Q30">
            <v>0</v>
          </cell>
          <cell r="R30">
            <v>0</v>
          </cell>
          <cell r="S30">
            <v>0</v>
          </cell>
          <cell r="T30">
            <v>0</v>
          </cell>
          <cell r="U30">
            <v>0</v>
          </cell>
          <cell r="V30">
            <v>32500000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32500000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5000000</v>
          </cell>
          <cell r="AY30">
            <v>32500000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32500000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32500000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7500000</v>
          </cell>
          <cell r="CP30">
            <v>32500000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32500000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32500000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10000000</v>
          </cell>
          <cell r="EG30">
            <v>32500000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32500000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32500000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10000000</v>
          </cell>
          <cell r="FX30">
            <v>32500000</v>
          </cell>
        </row>
        <row r="31">
          <cell r="A31">
            <v>17</v>
          </cell>
          <cell r="B31" t="str">
            <v>5 . 2 . 2 . 07</v>
          </cell>
          <cell r="C31" t="str">
            <v>Belanja Sewa Rumah / Gedung / Gudang / Parkir</v>
          </cell>
          <cell r="D31">
            <v>6000000</v>
          </cell>
          <cell r="E31">
            <v>6000000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6000000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6000000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6000000</v>
          </cell>
          <cell r="AY31">
            <v>6000000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6000000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6000000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6000000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6000000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6000000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6000000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6000000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6000000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6000000</v>
          </cell>
        </row>
        <row r="32">
          <cell r="A32">
            <v>18</v>
          </cell>
          <cell r="B32" t="str">
            <v>5 . 2 . 2 . 07 . 03</v>
          </cell>
          <cell r="C32" t="str">
            <v>Belanja sewa ruang rapat/pertemuan</v>
          </cell>
          <cell r="D32">
            <v>6000000</v>
          </cell>
          <cell r="E32">
            <v>6000000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6000000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6000000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6000000</v>
          </cell>
          <cell r="AY32">
            <v>6000000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6000000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6000000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6000000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6000000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6000000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6000000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6000000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6000000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6000000</v>
          </cell>
        </row>
        <row r="33">
          <cell r="A33">
            <v>19</v>
          </cell>
          <cell r="B33" t="str">
            <v>5 . 2 . 2 . 11</v>
          </cell>
          <cell r="C33" t="str">
            <v>Belanja Makanan dan  Minuman</v>
          </cell>
          <cell r="D33">
            <v>41012500</v>
          </cell>
          <cell r="E33">
            <v>21037500</v>
          </cell>
          <cell r="F33">
            <v>7650000</v>
          </cell>
          <cell r="G33">
            <v>7650000</v>
          </cell>
          <cell r="H33">
            <v>4675000</v>
          </cell>
          <cell r="I33">
            <v>0</v>
          </cell>
          <cell r="J33">
            <v>0</v>
          </cell>
          <cell r="K33">
            <v>0</v>
          </cell>
          <cell r="L33">
            <v>0</v>
          </cell>
          <cell r="M33">
            <v>0</v>
          </cell>
          <cell r="N33">
            <v>0</v>
          </cell>
          <cell r="O33">
            <v>0</v>
          </cell>
          <cell r="P33">
            <v>0</v>
          </cell>
          <cell r="Q33">
            <v>0</v>
          </cell>
          <cell r="R33">
            <v>0</v>
          </cell>
          <cell r="S33">
            <v>0</v>
          </cell>
          <cell r="T33">
            <v>0</v>
          </cell>
          <cell r="U33">
            <v>0</v>
          </cell>
          <cell r="V33">
            <v>41012500</v>
          </cell>
          <cell r="W33">
            <v>0</v>
          </cell>
          <cell r="X33">
            <v>0</v>
          </cell>
          <cell r="Y33">
            <v>0</v>
          </cell>
          <cell r="Z33">
            <v>0</v>
          </cell>
          <cell r="AA33">
            <v>0</v>
          </cell>
          <cell r="AB33">
            <v>0</v>
          </cell>
          <cell r="AC33">
            <v>0</v>
          </cell>
          <cell r="AD33">
            <v>0</v>
          </cell>
          <cell r="AE33">
            <v>0</v>
          </cell>
          <cell r="AF33">
            <v>0</v>
          </cell>
          <cell r="AG33">
            <v>0</v>
          </cell>
          <cell r="AH33">
            <v>0</v>
          </cell>
          <cell r="AI33">
            <v>0</v>
          </cell>
          <cell r="AJ33">
            <v>41012500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21037500</v>
          </cell>
          <cell r="AY33">
            <v>41012500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41012500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41012500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7650000</v>
          </cell>
          <cell r="CP33">
            <v>41012500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41012500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41012500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7650000</v>
          </cell>
          <cell r="EG33">
            <v>41012500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41012500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41012500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4675000</v>
          </cell>
          <cell r="FX33">
            <v>41012500</v>
          </cell>
        </row>
        <row r="34">
          <cell r="A34">
            <v>20</v>
          </cell>
          <cell r="B34" t="str">
            <v>5 . 2 . 2 . 11 . 04</v>
          </cell>
          <cell r="C34" t="str">
            <v>Belanja makanan dan minuman pelaksanaan kegiatan</v>
          </cell>
          <cell r="D34">
            <v>41012500</v>
          </cell>
          <cell r="E34">
            <v>21037500</v>
          </cell>
          <cell r="F34">
            <v>7650000</v>
          </cell>
          <cell r="G34">
            <v>7650000</v>
          </cell>
          <cell r="H34">
            <v>4675000</v>
          </cell>
          <cell r="I34">
            <v>0</v>
          </cell>
          <cell r="J34">
            <v>0</v>
          </cell>
          <cell r="K34">
            <v>0</v>
          </cell>
          <cell r="L34">
            <v>0</v>
          </cell>
          <cell r="M34">
            <v>0</v>
          </cell>
          <cell r="N34">
            <v>0</v>
          </cell>
          <cell r="O34">
            <v>0</v>
          </cell>
          <cell r="P34">
            <v>0</v>
          </cell>
          <cell r="Q34">
            <v>0</v>
          </cell>
          <cell r="R34">
            <v>0</v>
          </cell>
          <cell r="S34">
            <v>0</v>
          </cell>
          <cell r="T34">
            <v>0</v>
          </cell>
          <cell r="U34">
            <v>0</v>
          </cell>
          <cell r="V34">
            <v>41012500</v>
          </cell>
          <cell r="W34">
            <v>0</v>
          </cell>
          <cell r="X34">
            <v>0</v>
          </cell>
          <cell r="Y34">
            <v>0</v>
          </cell>
          <cell r="Z34">
            <v>0</v>
          </cell>
          <cell r="AA34">
            <v>0</v>
          </cell>
          <cell r="AB34">
            <v>0</v>
          </cell>
          <cell r="AC34">
            <v>0</v>
          </cell>
          <cell r="AD34">
            <v>0</v>
          </cell>
          <cell r="AE34">
            <v>0</v>
          </cell>
          <cell r="AF34">
            <v>0</v>
          </cell>
          <cell r="AG34">
            <v>0</v>
          </cell>
          <cell r="AH34">
            <v>0</v>
          </cell>
          <cell r="AI34">
            <v>0</v>
          </cell>
          <cell r="AJ34">
            <v>41012500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21037500</v>
          </cell>
          <cell r="AY34">
            <v>41012500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41012500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41012500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7650000</v>
          </cell>
          <cell r="CP34">
            <v>41012500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41012500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41012500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7650000</v>
          </cell>
          <cell r="EG34">
            <v>41012500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41012500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41012500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4675000</v>
          </cell>
          <cell r="FX34">
            <v>41012500</v>
          </cell>
        </row>
        <row r="35">
          <cell r="A35">
            <v>21</v>
          </cell>
          <cell r="B35" t="str">
            <v>5 . 2 . 2 . 15</v>
          </cell>
          <cell r="C35" t="str">
            <v>Belanja Perjalanan Dinas</v>
          </cell>
          <cell r="D35">
            <v>469990000</v>
          </cell>
          <cell r="E35">
            <v>126937500</v>
          </cell>
          <cell r="F35">
            <v>167897500</v>
          </cell>
          <cell r="G35">
            <v>126937500</v>
          </cell>
          <cell r="H35">
            <v>48217500</v>
          </cell>
          <cell r="I35">
            <v>0</v>
          </cell>
          <cell r="J35">
            <v>0</v>
          </cell>
          <cell r="K35">
            <v>0</v>
          </cell>
          <cell r="L35">
            <v>0</v>
          </cell>
          <cell r="M35">
            <v>0</v>
          </cell>
          <cell r="N35">
            <v>0</v>
          </cell>
          <cell r="O35">
            <v>0</v>
          </cell>
          <cell r="P35">
            <v>0</v>
          </cell>
          <cell r="Q35">
            <v>0</v>
          </cell>
          <cell r="R35">
            <v>0</v>
          </cell>
          <cell r="S35">
            <v>0</v>
          </cell>
          <cell r="T35">
            <v>0</v>
          </cell>
          <cell r="U35">
            <v>0</v>
          </cell>
          <cell r="V35">
            <v>469990000</v>
          </cell>
          <cell r="W35">
            <v>0</v>
          </cell>
          <cell r="X35">
            <v>0</v>
          </cell>
          <cell r="Y35">
            <v>0</v>
          </cell>
          <cell r="Z35">
            <v>0</v>
          </cell>
          <cell r="AA35">
            <v>0</v>
          </cell>
          <cell r="AB35">
            <v>0</v>
          </cell>
          <cell r="AC35">
            <v>0</v>
          </cell>
          <cell r="AD35">
            <v>0</v>
          </cell>
          <cell r="AE35">
            <v>0</v>
          </cell>
          <cell r="AF35">
            <v>0</v>
          </cell>
          <cell r="AG35">
            <v>0</v>
          </cell>
          <cell r="AH35">
            <v>0</v>
          </cell>
          <cell r="AI35">
            <v>0</v>
          </cell>
          <cell r="AJ35">
            <v>469990000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126937500</v>
          </cell>
          <cell r="AY35">
            <v>469990000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469990000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469990000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167897500</v>
          </cell>
          <cell r="CP35">
            <v>469990000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469990000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469990000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126937500</v>
          </cell>
          <cell r="EG35">
            <v>469990000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469990000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469990000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48217500</v>
          </cell>
          <cell r="FX35">
            <v>469990000</v>
          </cell>
        </row>
        <row r="36">
          <cell r="A36">
            <v>22</v>
          </cell>
          <cell r="B36" t="str">
            <v>5 . 2 . 2 . 15 . 02</v>
          </cell>
          <cell r="C36" t="str">
            <v>Belanja perjalanan dinas luar daerah</v>
          </cell>
          <cell r="D36">
            <v>469990000</v>
          </cell>
          <cell r="E36">
            <v>126937500</v>
          </cell>
          <cell r="F36">
            <v>167897500</v>
          </cell>
          <cell r="G36">
            <v>126937500</v>
          </cell>
          <cell r="H36">
            <v>48217500</v>
          </cell>
          <cell r="I36">
            <v>0</v>
          </cell>
          <cell r="J36">
            <v>0</v>
          </cell>
          <cell r="K36">
            <v>0</v>
          </cell>
          <cell r="L36">
            <v>0</v>
          </cell>
          <cell r="M36">
            <v>0</v>
          </cell>
          <cell r="N36">
            <v>0</v>
          </cell>
          <cell r="O36">
            <v>0</v>
          </cell>
          <cell r="P36">
            <v>0</v>
          </cell>
          <cell r="Q36">
            <v>0</v>
          </cell>
          <cell r="R36">
            <v>0</v>
          </cell>
          <cell r="S36">
            <v>0</v>
          </cell>
          <cell r="T36">
            <v>0</v>
          </cell>
          <cell r="U36">
            <v>0</v>
          </cell>
          <cell r="V36">
            <v>469990000</v>
          </cell>
          <cell r="W36">
            <v>0</v>
          </cell>
          <cell r="X36">
            <v>0</v>
          </cell>
          <cell r="Y36">
            <v>0</v>
          </cell>
          <cell r="Z36">
            <v>0</v>
          </cell>
          <cell r="AA36">
            <v>0</v>
          </cell>
          <cell r="AB36">
            <v>0</v>
          </cell>
          <cell r="AC36">
            <v>0</v>
          </cell>
          <cell r="AD36">
            <v>0</v>
          </cell>
          <cell r="AE36">
            <v>0</v>
          </cell>
          <cell r="AF36">
            <v>0</v>
          </cell>
          <cell r="AG36">
            <v>0</v>
          </cell>
          <cell r="AH36">
            <v>0</v>
          </cell>
          <cell r="AI36">
            <v>0</v>
          </cell>
          <cell r="AJ36">
            <v>469990000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126937500</v>
          </cell>
          <cell r="AY36">
            <v>469990000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469990000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469990000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167897500</v>
          </cell>
          <cell r="CP36">
            <v>469990000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469990000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469990000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126937500</v>
          </cell>
          <cell r="EG36">
            <v>469990000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469990000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469990000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48217500</v>
          </cell>
          <cell r="FX36">
            <v>469990000</v>
          </cell>
        </row>
        <row r="37">
          <cell r="A37">
            <v>23</v>
          </cell>
          <cell r="B37" t="str">
            <v>5 . 2 . 2 . 21</v>
          </cell>
          <cell r="C37" t="str">
            <v>Belanja Jasa Konsultansi</v>
          </cell>
          <cell r="D37">
            <v>450000000</v>
          </cell>
          <cell r="E37">
            <v>225000000</v>
          </cell>
          <cell r="F37">
            <v>225000000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450000000</v>
          </cell>
          <cell r="W37">
            <v>0</v>
          </cell>
          <cell r="X37">
            <v>0</v>
          </cell>
          <cell r="Y37">
            <v>0</v>
          </cell>
          <cell r="Z37">
            <v>0</v>
          </cell>
          <cell r="AA37">
            <v>0</v>
          </cell>
          <cell r="AB37">
            <v>0</v>
          </cell>
          <cell r="AC37">
            <v>0</v>
          </cell>
          <cell r="AD37">
            <v>0</v>
          </cell>
          <cell r="AE37">
            <v>0</v>
          </cell>
          <cell r="AF37">
            <v>0</v>
          </cell>
          <cell r="AG37">
            <v>0</v>
          </cell>
          <cell r="AH37">
            <v>0</v>
          </cell>
          <cell r="AI37">
            <v>0</v>
          </cell>
          <cell r="AJ37">
            <v>450000000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225000000</v>
          </cell>
          <cell r="AY37">
            <v>450000000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450000000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450000000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225000000</v>
          </cell>
          <cell r="CP37">
            <v>450000000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450000000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450000000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450000000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450000000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450000000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450000000</v>
          </cell>
        </row>
        <row r="38">
          <cell r="A38">
            <v>24</v>
          </cell>
          <cell r="B38" t="str">
            <v>5 . 2 . 2 . 21 . 01</v>
          </cell>
          <cell r="C38" t="str">
            <v>Belanja Jasa Konsultansi Penelitian</v>
          </cell>
          <cell r="D38">
            <v>450000000</v>
          </cell>
          <cell r="E38">
            <v>225000000</v>
          </cell>
          <cell r="F38">
            <v>225000000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450000000</v>
          </cell>
          <cell r="W38">
            <v>0</v>
          </cell>
          <cell r="X38">
            <v>0</v>
          </cell>
          <cell r="Y38">
            <v>0</v>
          </cell>
          <cell r="Z38">
            <v>0</v>
          </cell>
          <cell r="AA38">
            <v>0</v>
          </cell>
          <cell r="AB38">
            <v>0</v>
          </cell>
          <cell r="AC38">
            <v>0</v>
          </cell>
          <cell r="AD38">
            <v>0</v>
          </cell>
          <cell r="AE38">
            <v>0</v>
          </cell>
          <cell r="AF38">
            <v>0</v>
          </cell>
          <cell r="AG38">
            <v>0</v>
          </cell>
          <cell r="AH38">
            <v>0</v>
          </cell>
          <cell r="AI38">
            <v>0</v>
          </cell>
          <cell r="AJ38">
            <v>450000000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225000000</v>
          </cell>
          <cell r="AY38">
            <v>450000000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450000000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450000000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225000000</v>
          </cell>
          <cell r="CP38">
            <v>450000000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450000000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450000000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450000000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450000000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450000000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450000000</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1.20 . 1.20.03 . 26 . 04</v>
          </cell>
          <cell r="C15" t="str">
            <v>Fasilitasi sosialisasi peraturan perundang-undangan</v>
          </cell>
          <cell r="D15">
            <v>396199060</v>
          </cell>
          <cell r="E15">
            <v>129213000</v>
          </cell>
          <cell r="F15">
            <v>92296750</v>
          </cell>
          <cell r="G15">
            <v>111796750</v>
          </cell>
          <cell r="H15">
            <v>62892560</v>
          </cell>
          <cell r="I15">
            <v>0</v>
          </cell>
          <cell r="J15">
            <v>0</v>
          </cell>
          <cell r="K15">
            <v>0</v>
          </cell>
          <cell r="L15">
            <v>0</v>
          </cell>
          <cell r="M15">
            <v>0</v>
          </cell>
          <cell r="N15">
            <v>0</v>
          </cell>
          <cell r="O15">
            <v>0</v>
          </cell>
          <cell r="P15">
            <v>0</v>
          </cell>
          <cell r="Q15">
            <v>0</v>
          </cell>
          <cell r="R15">
            <v>0</v>
          </cell>
          <cell r="S15">
            <v>0</v>
          </cell>
          <cell r="T15">
            <v>0</v>
          </cell>
          <cell r="U15">
            <v>0</v>
          </cell>
          <cell r="V15">
            <v>396199060</v>
          </cell>
          <cell r="W15">
            <v>0</v>
          </cell>
          <cell r="X15">
            <v>0</v>
          </cell>
          <cell r="Y15">
            <v>0</v>
          </cell>
          <cell r="Z15">
            <v>0</v>
          </cell>
          <cell r="AA15">
            <v>0</v>
          </cell>
          <cell r="AB15">
            <v>0</v>
          </cell>
          <cell r="AC15">
            <v>0</v>
          </cell>
          <cell r="AD15">
            <v>0</v>
          </cell>
          <cell r="AE15">
            <v>0</v>
          </cell>
          <cell r="AF15">
            <v>0</v>
          </cell>
          <cell r="AG15">
            <v>0</v>
          </cell>
          <cell r="AH15">
            <v>0</v>
          </cell>
          <cell r="AI15">
            <v>0</v>
          </cell>
          <cell r="AJ15">
            <v>396199060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129213000</v>
          </cell>
          <cell r="AY15">
            <v>396199060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396199060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396199060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92296750</v>
          </cell>
          <cell r="CP15">
            <v>396199060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396199060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396199060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111796750</v>
          </cell>
          <cell r="EG15">
            <v>396199060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396199060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396199060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62892560</v>
          </cell>
          <cell r="FX15">
            <v>396199060</v>
          </cell>
        </row>
        <row r="16">
          <cell r="A16">
            <v>2</v>
          </cell>
          <cell r="B16" t="str">
            <v>5 . 2 . 1</v>
          </cell>
          <cell r="C16" t="str">
            <v>Belanja Pegawai</v>
          </cell>
          <cell r="D16">
            <v>111275000</v>
          </cell>
          <cell r="E16">
            <v>17975000</v>
          </cell>
          <cell r="F16">
            <v>31450000</v>
          </cell>
          <cell r="G16">
            <v>31450000</v>
          </cell>
          <cell r="H16">
            <v>30400000</v>
          </cell>
          <cell r="I16">
            <v>0</v>
          </cell>
          <cell r="J16">
            <v>0</v>
          </cell>
          <cell r="K16">
            <v>0</v>
          </cell>
          <cell r="L16">
            <v>0</v>
          </cell>
          <cell r="M16">
            <v>0</v>
          </cell>
          <cell r="N16">
            <v>0</v>
          </cell>
          <cell r="O16">
            <v>0</v>
          </cell>
          <cell r="P16">
            <v>0</v>
          </cell>
          <cell r="Q16">
            <v>0</v>
          </cell>
          <cell r="R16">
            <v>0</v>
          </cell>
          <cell r="S16">
            <v>0</v>
          </cell>
          <cell r="T16">
            <v>0</v>
          </cell>
          <cell r="U16">
            <v>0</v>
          </cell>
          <cell r="V16">
            <v>111275000</v>
          </cell>
          <cell r="W16">
            <v>0</v>
          </cell>
          <cell r="X16">
            <v>0</v>
          </cell>
          <cell r="Y16">
            <v>0</v>
          </cell>
          <cell r="Z16">
            <v>0</v>
          </cell>
          <cell r="AA16">
            <v>0</v>
          </cell>
          <cell r="AB16">
            <v>0</v>
          </cell>
          <cell r="AC16">
            <v>0</v>
          </cell>
          <cell r="AD16">
            <v>0</v>
          </cell>
          <cell r="AE16">
            <v>0</v>
          </cell>
          <cell r="AF16">
            <v>0</v>
          </cell>
          <cell r="AG16">
            <v>0</v>
          </cell>
          <cell r="AH16">
            <v>0</v>
          </cell>
          <cell r="AI16">
            <v>0</v>
          </cell>
          <cell r="AJ16">
            <v>111275000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17975000</v>
          </cell>
          <cell r="AY16">
            <v>111275000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111275000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111275000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31450000</v>
          </cell>
          <cell r="CP16">
            <v>111275000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111275000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111275000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31450000</v>
          </cell>
          <cell r="EG16">
            <v>111275000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111275000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111275000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30400000</v>
          </cell>
          <cell r="FX16">
            <v>111275000</v>
          </cell>
        </row>
        <row r="17">
          <cell r="A17">
            <v>3</v>
          </cell>
          <cell r="B17" t="str">
            <v>5 . 2 . 1 . 01</v>
          </cell>
          <cell r="C17" t="str">
            <v>Honorarium PNS</v>
          </cell>
          <cell r="D17">
            <v>39925000</v>
          </cell>
          <cell r="E17">
            <v>8425000</v>
          </cell>
          <cell r="F17">
            <v>10850000</v>
          </cell>
          <cell r="G17">
            <v>10850000</v>
          </cell>
          <cell r="H17">
            <v>9800000</v>
          </cell>
          <cell r="I17">
            <v>0</v>
          </cell>
          <cell r="J17">
            <v>0</v>
          </cell>
          <cell r="K17">
            <v>0</v>
          </cell>
          <cell r="L17">
            <v>0</v>
          </cell>
          <cell r="M17">
            <v>0</v>
          </cell>
          <cell r="N17">
            <v>0</v>
          </cell>
          <cell r="O17">
            <v>0</v>
          </cell>
          <cell r="P17">
            <v>0</v>
          </cell>
          <cell r="Q17">
            <v>0</v>
          </cell>
          <cell r="R17">
            <v>0</v>
          </cell>
          <cell r="S17">
            <v>0</v>
          </cell>
          <cell r="T17">
            <v>0</v>
          </cell>
          <cell r="U17">
            <v>0</v>
          </cell>
          <cell r="V17">
            <v>39925000</v>
          </cell>
          <cell r="W17">
            <v>0</v>
          </cell>
          <cell r="X17">
            <v>0</v>
          </cell>
          <cell r="Y17">
            <v>0</v>
          </cell>
          <cell r="Z17">
            <v>0</v>
          </cell>
          <cell r="AA17">
            <v>0</v>
          </cell>
          <cell r="AB17">
            <v>0</v>
          </cell>
          <cell r="AC17">
            <v>0</v>
          </cell>
          <cell r="AD17">
            <v>0</v>
          </cell>
          <cell r="AE17">
            <v>0</v>
          </cell>
          <cell r="AF17">
            <v>0</v>
          </cell>
          <cell r="AG17">
            <v>0</v>
          </cell>
          <cell r="AH17">
            <v>0</v>
          </cell>
          <cell r="AI17">
            <v>0</v>
          </cell>
          <cell r="AJ17">
            <v>39925000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8425000</v>
          </cell>
          <cell r="AY17">
            <v>39925000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39925000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39925000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10850000</v>
          </cell>
          <cell r="CP17">
            <v>39925000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39925000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39925000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10850000</v>
          </cell>
          <cell r="EG17">
            <v>39925000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39925000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39925000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9800000</v>
          </cell>
          <cell r="FX17">
            <v>39925000</v>
          </cell>
        </row>
        <row r="18">
          <cell r="A18">
            <v>4</v>
          </cell>
          <cell r="B18" t="str">
            <v>5 . 2 . 1 . 01 . 01</v>
          </cell>
          <cell r="C18" t="str">
            <v>Honorarium Panitia Pelaksana Kegiatan</v>
          </cell>
          <cell r="D18">
            <v>6300000</v>
          </cell>
          <cell r="E18">
            <v>1050000</v>
          </cell>
          <cell r="F18">
            <v>2100000</v>
          </cell>
          <cell r="G18">
            <v>2100000</v>
          </cell>
          <cell r="H18">
            <v>1050000</v>
          </cell>
          <cell r="I18">
            <v>0</v>
          </cell>
          <cell r="J18">
            <v>0</v>
          </cell>
          <cell r="K18">
            <v>0</v>
          </cell>
          <cell r="L18">
            <v>0</v>
          </cell>
          <cell r="M18">
            <v>0</v>
          </cell>
          <cell r="N18">
            <v>0</v>
          </cell>
          <cell r="O18">
            <v>0</v>
          </cell>
          <cell r="P18">
            <v>0</v>
          </cell>
          <cell r="Q18">
            <v>0</v>
          </cell>
          <cell r="R18">
            <v>0</v>
          </cell>
          <cell r="S18">
            <v>0</v>
          </cell>
          <cell r="T18">
            <v>0</v>
          </cell>
          <cell r="U18">
            <v>0</v>
          </cell>
          <cell r="V18">
            <v>6300000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6300000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1050000</v>
          </cell>
          <cell r="AY18">
            <v>6300000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6300000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6300000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2100000</v>
          </cell>
          <cell r="CP18">
            <v>6300000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6300000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6300000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2100000</v>
          </cell>
          <cell r="EG18">
            <v>6300000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6300000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6300000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1050000</v>
          </cell>
          <cell r="FX18">
            <v>6300000</v>
          </cell>
        </row>
        <row r="19">
          <cell r="A19">
            <v>5</v>
          </cell>
          <cell r="B19" t="str">
            <v>5 . 2 . 1 . 01 . 02</v>
          </cell>
          <cell r="C19" t="str">
            <v>Honorarium Tim Pengadaan Barang dan Jasa</v>
          </cell>
          <cell r="D19">
            <v>4375000</v>
          </cell>
          <cell r="E19">
            <v>625000</v>
          </cell>
          <cell r="F19">
            <v>1250000</v>
          </cell>
          <cell r="G19">
            <v>1250000</v>
          </cell>
          <cell r="H19">
            <v>1250000</v>
          </cell>
          <cell r="I19">
            <v>0</v>
          </cell>
          <cell r="J19">
            <v>0</v>
          </cell>
          <cell r="K19">
            <v>0</v>
          </cell>
          <cell r="L19">
            <v>0</v>
          </cell>
          <cell r="M19">
            <v>0</v>
          </cell>
          <cell r="N19">
            <v>0</v>
          </cell>
          <cell r="O19">
            <v>0</v>
          </cell>
          <cell r="P19">
            <v>0</v>
          </cell>
          <cell r="Q19">
            <v>0</v>
          </cell>
          <cell r="R19">
            <v>0</v>
          </cell>
          <cell r="S19">
            <v>0</v>
          </cell>
          <cell r="T19">
            <v>0</v>
          </cell>
          <cell r="U19">
            <v>0</v>
          </cell>
          <cell r="V19">
            <v>4375000</v>
          </cell>
          <cell r="W19">
            <v>0</v>
          </cell>
          <cell r="X19">
            <v>0</v>
          </cell>
          <cell r="Y19">
            <v>0</v>
          </cell>
          <cell r="Z19">
            <v>0</v>
          </cell>
          <cell r="AA19">
            <v>0</v>
          </cell>
          <cell r="AB19">
            <v>0</v>
          </cell>
          <cell r="AC19">
            <v>0</v>
          </cell>
          <cell r="AD19">
            <v>0</v>
          </cell>
          <cell r="AE19">
            <v>0</v>
          </cell>
          <cell r="AF19">
            <v>0</v>
          </cell>
          <cell r="AG19">
            <v>0</v>
          </cell>
          <cell r="AH19">
            <v>0</v>
          </cell>
          <cell r="AI19">
            <v>0</v>
          </cell>
          <cell r="AJ19">
            <v>4375000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625000</v>
          </cell>
          <cell r="AY19">
            <v>4375000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4375000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4375000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1250000</v>
          </cell>
          <cell r="CP19">
            <v>4375000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4375000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4375000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1250000</v>
          </cell>
          <cell r="EG19">
            <v>4375000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4375000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4375000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1250000</v>
          </cell>
          <cell r="FX19">
            <v>4375000</v>
          </cell>
        </row>
        <row r="20">
          <cell r="A20">
            <v>6</v>
          </cell>
          <cell r="B20" t="str">
            <v>5 . 2 . 1 . 01 . 04</v>
          </cell>
          <cell r="C20" t="str">
            <v>Honorarium/Uang Saku</v>
          </cell>
          <cell r="D20">
            <v>3000000</v>
          </cell>
          <cell r="E20">
            <v>3000000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3000000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3000000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3000000</v>
          </cell>
          <cell r="AY20">
            <v>3000000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3000000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3000000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3000000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3000000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3000000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3000000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3000000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3000000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3000000</v>
          </cell>
        </row>
        <row r="21">
          <cell r="A21">
            <v>7</v>
          </cell>
          <cell r="B21" t="str">
            <v>5 . 2 . 1 . 01 . 09</v>
          </cell>
          <cell r="C21" t="str">
            <v>Honor Tim Internal</v>
          </cell>
          <cell r="D21">
            <v>26250000</v>
          </cell>
          <cell r="E21">
            <v>3750000</v>
          </cell>
          <cell r="F21">
            <v>7500000</v>
          </cell>
          <cell r="G21">
            <v>7500000</v>
          </cell>
          <cell r="H21">
            <v>7500000</v>
          </cell>
          <cell r="I21">
            <v>0</v>
          </cell>
          <cell r="J21">
            <v>0</v>
          </cell>
          <cell r="K21">
            <v>0</v>
          </cell>
          <cell r="L21">
            <v>0</v>
          </cell>
          <cell r="M21">
            <v>0</v>
          </cell>
          <cell r="N21">
            <v>0</v>
          </cell>
          <cell r="O21">
            <v>0</v>
          </cell>
          <cell r="P21">
            <v>0</v>
          </cell>
          <cell r="Q21">
            <v>0</v>
          </cell>
          <cell r="R21">
            <v>0</v>
          </cell>
          <cell r="S21">
            <v>0</v>
          </cell>
          <cell r="T21">
            <v>0</v>
          </cell>
          <cell r="U21">
            <v>0</v>
          </cell>
          <cell r="V21">
            <v>26250000</v>
          </cell>
          <cell r="W21">
            <v>0</v>
          </cell>
          <cell r="X21">
            <v>0</v>
          </cell>
          <cell r="Y21">
            <v>0</v>
          </cell>
          <cell r="Z21">
            <v>0</v>
          </cell>
          <cell r="AA21">
            <v>0</v>
          </cell>
          <cell r="AB21">
            <v>0</v>
          </cell>
          <cell r="AC21">
            <v>0</v>
          </cell>
          <cell r="AD21">
            <v>0</v>
          </cell>
          <cell r="AE21">
            <v>0</v>
          </cell>
          <cell r="AF21">
            <v>0</v>
          </cell>
          <cell r="AG21">
            <v>0</v>
          </cell>
          <cell r="AH21">
            <v>0</v>
          </cell>
          <cell r="AI21">
            <v>0</v>
          </cell>
          <cell r="AJ21">
            <v>26250000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3750000</v>
          </cell>
          <cell r="AY21">
            <v>26250000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26250000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26250000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7500000</v>
          </cell>
          <cell r="CP21">
            <v>26250000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26250000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26250000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7500000</v>
          </cell>
          <cell r="EG21">
            <v>26250000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26250000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26250000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7500000</v>
          </cell>
          <cell r="FX21">
            <v>26250000</v>
          </cell>
        </row>
        <row r="22">
          <cell r="A22">
            <v>8</v>
          </cell>
          <cell r="B22" t="str">
            <v>5 . 2 . 1 . 02</v>
          </cell>
          <cell r="C22" t="str">
            <v>Honorarium Non PNS</v>
          </cell>
          <cell r="D22">
            <v>71350000</v>
          </cell>
          <cell r="E22">
            <v>9550000</v>
          </cell>
          <cell r="F22">
            <v>20600000</v>
          </cell>
          <cell r="G22">
            <v>20600000</v>
          </cell>
          <cell r="H22">
            <v>20600000</v>
          </cell>
          <cell r="I22">
            <v>0</v>
          </cell>
          <cell r="J22">
            <v>0</v>
          </cell>
          <cell r="K22">
            <v>0</v>
          </cell>
          <cell r="L22">
            <v>0</v>
          </cell>
          <cell r="M22">
            <v>0</v>
          </cell>
          <cell r="N22">
            <v>0</v>
          </cell>
          <cell r="O22">
            <v>0</v>
          </cell>
          <cell r="P22">
            <v>0</v>
          </cell>
          <cell r="Q22">
            <v>0</v>
          </cell>
          <cell r="R22">
            <v>0</v>
          </cell>
          <cell r="S22">
            <v>0</v>
          </cell>
          <cell r="T22">
            <v>0</v>
          </cell>
          <cell r="U22">
            <v>0</v>
          </cell>
          <cell r="V22">
            <v>71350000</v>
          </cell>
          <cell r="W22">
            <v>0</v>
          </cell>
          <cell r="X22">
            <v>0</v>
          </cell>
          <cell r="Y22">
            <v>0</v>
          </cell>
          <cell r="Z22">
            <v>0</v>
          </cell>
          <cell r="AA22">
            <v>0</v>
          </cell>
          <cell r="AB22">
            <v>0</v>
          </cell>
          <cell r="AC22">
            <v>0</v>
          </cell>
          <cell r="AD22">
            <v>0</v>
          </cell>
          <cell r="AE22">
            <v>0</v>
          </cell>
          <cell r="AF22">
            <v>0</v>
          </cell>
          <cell r="AG22">
            <v>0</v>
          </cell>
          <cell r="AH22">
            <v>0</v>
          </cell>
          <cell r="AI22">
            <v>0</v>
          </cell>
          <cell r="AJ22">
            <v>71350000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9550000</v>
          </cell>
          <cell r="AY22">
            <v>71350000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71350000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71350000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20600000</v>
          </cell>
          <cell r="CP22">
            <v>71350000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71350000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71350000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20600000</v>
          </cell>
          <cell r="EG22">
            <v>71350000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71350000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71350000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20600000</v>
          </cell>
          <cell r="FX22">
            <v>71350000</v>
          </cell>
        </row>
        <row r="23">
          <cell r="A23">
            <v>9</v>
          </cell>
          <cell r="B23" t="str">
            <v>5 . 2 . 1 . 02 . 01</v>
          </cell>
          <cell r="C23" t="str">
            <v>Honorarium Tenaga Ahli / Instruktur / Narasumber</v>
          </cell>
          <cell r="D23">
            <v>44250000</v>
          </cell>
          <cell r="E23">
            <v>8250000</v>
          </cell>
          <cell r="F23">
            <v>12000000</v>
          </cell>
          <cell r="G23">
            <v>12000000</v>
          </cell>
          <cell r="H23">
            <v>12000000</v>
          </cell>
          <cell r="I23">
            <v>0</v>
          </cell>
          <cell r="J23">
            <v>0</v>
          </cell>
          <cell r="K23">
            <v>0</v>
          </cell>
          <cell r="L23">
            <v>0</v>
          </cell>
          <cell r="M23">
            <v>0</v>
          </cell>
          <cell r="N23">
            <v>0</v>
          </cell>
          <cell r="O23">
            <v>0</v>
          </cell>
          <cell r="P23">
            <v>0</v>
          </cell>
          <cell r="Q23">
            <v>0</v>
          </cell>
          <cell r="R23">
            <v>0</v>
          </cell>
          <cell r="S23">
            <v>0</v>
          </cell>
          <cell r="T23">
            <v>0</v>
          </cell>
          <cell r="U23">
            <v>0</v>
          </cell>
          <cell r="V23">
            <v>44250000</v>
          </cell>
          <cell r="W23">
            <v>0</v>
          </cell>
          <cell r="X23">
            <v>0</v>
          </cell>
          <cell r="Y23">
            <v>0</v>
          </cell>
          <cell r="Z23">
            <v>0</v>
          </cell>
          <cell r="AA23">
            <v>0</v>
          </cell>
          <cell r="AB23">
            <v>0</v>
          </cell>
          <cell r="AC23">
            <v>0</v>
          </cell>
          <cell r="AD23">
            <v>0</v>
          </cell>
          <cell r="AE23">
            <v>0</v>
          </cell>
          <cell r="AF23">
            <v>0</v>
          </cell>
          <cell r="AG23">
            <v>0</v>
          </cell>
          <cell r="AH23">
            <v>0</v>
          </cell>
          <cell r="AI23">
            <v>0</v>
          </cell>
          <cell r="AJ23">
            <v>44250000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8250000</v>
          </cell>
          <cell r="AY23">
            <v>44250000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44250000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44250000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12000000</v>
          </cell>
          <cell r="CP23">
            <v>44250000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44250000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44250000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12000000</v>
          </cell>
          <cell r="EG23">
            <v>44250000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44250000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44250000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12000000</v>
          </cell>
          <cell r="FX23">
            <v>44250000</v>
          </cell>
        </row>
        <row r="24">
          <cell r="A24">
            <v>10</v>
          </cell>
          <cell r="B24" t="str">
            <v>5 . 2 . 1 . 02 . 03</v>
          </cell>
          <cell r="C24" t="str">
            <v>Honorarium/Uang Saku</v>
          </cell>
          <cell r="D24">
            <v>18000000</v>
          </cell>
          <cell r="E24">
            <v>0</v>
          </cell>
          <cell r="F24">
            <v>6000000</v>
          </cell>
          <cell r="G24">
            <v>6000000</v>
          </cell>
          <cell r="H24">
            <v>6000000</v>
          </cell>
          <cell r="I24">
            <v>0</v>
          </cell>
          <cell r="J24">
            <v>0</v>
          </cell>
          <cell r="K24">
            <v>0</v>
          </cell>
          <cell r="L24">
            <v>0</v>
          </cell>
          <cell r="M24">
            <v>0</v>
          </cell>
          <cell r="N24">
            <v>0</v>
          </cell>
          <cell r="O24">
            <v>0</v>
          </cell>
          <cell r="P24">
            <v>0</v>
          </cell>
          <cell r="Q24">
            <v>0</v>
          </cell>
          <cell r="R24">
            <v>0</v>
          </cell>
          <cell r="S24">
            <v>0</v>
          </cell>
          <cell r="T24">
            <v>0</v>
          </cell>
          <cell r="U24">
            <v>0</v>
          </cell>
          <cell r="V24">
            <v>18000000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18000000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18000000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18000000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18000000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6000000</v>
          </cell>
          <cell r="CP24">
            <v>18000000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18000000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18000000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6000000</v>
          </cell>
          <cell r="EG24">
            <v>18000000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18000000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18000000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6000000</v>
          </cell>
          <cell r="FX24">
            <v>18000000</v>
          </cell>
        </row>
        <row r="25">
          <cell r="A25">
            <v>11</v>
          </cell>
          <cell r="B25" t="str">
            <v>5 . 2 . 1 . 02 . 04</v>
          </cell>
          <cell r="C25" t="str">
            <v>Honorarium Non PNS Lainnya</v>
          </cell>
          <cell r="D25">
            <v>9100000</v>
          </cell>
          <cell r="E25">
            <v>1300000</v>
          </cell>
          <cell r="F25">
            <v>2600000</v>
          </cell>
          <cell r="G25">
            <v>2600000</v>
          </cell>
          <cell r="H25">
            <v>2600000</v>
          </cell>
          <cell r="I25">
            <v>0</v>
          </cell>
          <cell r="J25">
            <v>0</v>
          </cell>
          <cell r="K25">
            <v>0</v>
          </cell>
          <cell r="L25">
            <v>0</v>
          </cell>
          <cell r="M25">
            <v>0</v>
          </cell>
          <cell r="N25">
            <v>0</v>
          </cell>
          <cell r="O25">
            <v>0</v>
          </cell>
          <cell r="P25">
            <v>0</v>
          </cell>
          <cell r="Q25">
            <v>0</v>
          </cell>
          <cell r="R25">
            <v>0</v>
          </cell>
          <cell r="S25">
            <v>0</v>
          </cell>
          <cell r="T25">
            <v>0</v>
          </cell>
          <cell r="U25">
            <v>0</v>
          </cell>
          <cell r="V25">
            <v>9100000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9100000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1300000</v>
          </cell>
          <cell r="AY25">
            <v>9100000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9100000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9100000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2600000</v>
          </cell>
          <cell r="CP25">
            <v>9100000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9100000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9100000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2600000</v>
          </cell>
          <cell r="EG25">
            <v>9100000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9100000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9100000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2600000</v>
          </cell>
          <cell r="FX25">
            <v>9100000</v>
          </cell>
        </row>
        <row r="26">
          <cell r="A26">
            <v>12</v>
          </cell>
          <cell r="B26" t="str">
            <v>5 . 2 . 2</v>
          </cell>
          <cell r="C26" t="str">
            <v>Belanja Barang dan Jasa</v>
          </cell>
          <cell r="D26">
            <v>277424060</v>
          </cell>
          <cell r="E26">
            <v>109738000</v>
          </cell>
          <cell r="F26">
            <v>58846750</v>
          </cell>
          <cell r="G26">
            <v>78346750</v>
          </cell>
          <cell r="H26">
            <v>30492560</v>
          </cell>
          <cell r="I26">
            <v>0</v>
          </cell>
          <cell r="J26">
            <v>0</v>
          </cell>
          <cell r="K26">
            <v>0</v>
          </cell>
          <cell r="L26">
            <v>0</v>
          </cell>
          <cell r="M26">
            <v>0</v>
          </cell>
          <cell r="N26">
            <v>0</v>
          </cell>
          <cell r="O26">
            <v>0</v>
          </cell>
          <cell r="P26">
            <v>0</v>
          </cell>
          <cell r="Q26">
            <v>0</v>
          </cell>
          <cell r="R26">
            <v>0</v>
          </cell>
          <cell r="S26">
            <v>0</v>
          </cell>
          <cell r="T26">
            <v>0</v>
          </cell>
          <cell r="U26">
            <v>0</v>
          </cell>
          <cell r="V26">
            <v>277424060</v>
          </cell>
          <cell r="W26">
            <v>0</v>
          </cell>
          <cell r="X26">
            <v>0</v>
          </cell>
          <cell r="Y26">
            <v>0</v>
          </cell>
          <cell r="Z26">
            <v>0</v>
          </cell>
          <cell r="AA26">
            <v>0</v>
          </cell>
          <cell r="AB26">
            <v>0</v>
          </cell>
          <cell r="AC26">
            <v>0</v>
          </cell>
          <cell r="AD26">
            <v>0</v>
          </cell>
          <cell r="AE26">
            <v>0</v>
          </cell>
          <cell r="AF26">
            <v>0</v>
          </cell>
          <cell r="AG26">
            <v>0</v>
          </cell>
          <cell r="AH26">
            <v>0</v>
          </cell>
          <cell r="AI26">
            <v>0</v>
          </cell>
          <cell r="AJ26">
            <v>277424060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109738000</v>
          </cell>
          <cell r="AY26">
            <v>277424060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277424060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277424060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58846750</v>
          </cell>
          <cell r="CP26">
            <v>277424060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277424060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277424060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78346750</v>
          </cell>
          <cell r="EG26">
            <v>277424060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277424060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277424060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30492560</v>
          </cell>
          <cell r="FX26">
            <v>277424060</v>
          </cell>
        </row>
        <row r="27">
          <cell r="A27">
            <v>13</v>
          </cell>
          <cell r="B27" t="str">
            <v>5 . 2 . 2 . 01</v>
          </cell>
          <cell r="C27" t="str">
            <v>Belanja Bahan Pakai Habis Kantor</v>
          </cell>
          <cell r="D27">
            <v>1000000</v>
          </cell>
          <cell r="E27">
            <v>500000</v>
          </cell>
          <cell r="F27">
            <v>500000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1000000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1000000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500000</v>
          </cell>
          <cell r="AY27">
            <v>1000000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1000000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1000000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500000</v>
          </cell>
          <cell r="CP27">
            <v>1000000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1000000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1000000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1000000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1000000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1000000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1000000</v>
          </cell>
        </row>
        <row r="28">
          <cell r="A28">
            <v>14</v>
          </cell>
          <cell r="B28" t="str">
            <v>5 . 2 . 2 . 01 . 01</v>
          </cell>
          <cell r="C28" t="str">
            <v>Belanja alat tulis kantor</v>
          </cell>
          <cell r="D28">
            <v>1000000</v>
          </cell>
          <cell r="E28">
            <v>500000</v>
          </cell>
          <cell r="F28">
            <v>500000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1000000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1000000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500000</v>
          </cell>
          <cell r="AY28">
            <v>1000000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1000000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1000000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500000</v>
          </cell>
          <cell r="CP28">
            <v>1000000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1000000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1000000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1000000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1000000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1000000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1000000</v>
          </cell>
        </row>
        <row r="29">
          <cell r="A29">
            <v>15</v>
          </cell>
          <cell r="B29" t="str">
            <v>5 . 2 . 2 . 02</v>
          </cell>
          <cell r="C29" t="str">
            <v>Belanja Bahan/Material</v>
          </cell>
          <cell r="D29">
            <v>25546000</v>
          </cell>
          <cell r="E29">
            <v>25546000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25546000</v>
          </cell>
          <cell r="W29">
            <v>0</v>
          </cell>
          <cell r="X29">
            <v>0</v>
          </cell>
          <cell r="Y29">
            <v>0</v>
          </cell>
          <cell r="Z29">
            <v>0</v>
          </cell>
          <cell r="AA29">
            <v>0</v>
          </cell>
          <cell r="AB29">
            <v>0</v>
          </cell>
          <cell r="AC29">
            <v>0</v>
          </cell>
          <cell r="AD29">
            <v>0</v>
          </cell>
          <cell r="AE29">
            <v>0</v>
          </cell>
          <cell r="AF29">
            <v>0</v>
          </cell>
          <cell r="AG29">
            <v>0</v>
          </cell>
          <cell r="AH29">
            <v>0</v>
          </cell>
          <cell r="AI29">
            <v>0</v>
          </cell>
          <cell r="AJ29">
            <v>25546000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25546000</v>
          </cell>
          <cell r="AY29">
            <v>25546000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25546000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25546000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25546000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25546000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25546000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25546000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25546000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25546000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25546000</v>
          </cell>
        </row>
        <row r="30">
          <cell r="A30">
            <v>16</v>
          </cell>
          <cell r="B30" t="str">
            <v>5 . 2 . 2 . 02 . 07</v>
          </cell>
          <cell r="C30" t="str">
            <v>Belanja Perlengkapan Peserta</v>
          </cell>
          <cell r="D30">
            <v>25546000</v>
          </cell>
          <cell r="E30">
            <v>25546000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25546000</v>
          </cell>
          <cell r="W30">
            <v>0</v>
          </cell>
          <cell r="X30">
            <v>0</v>
          </cell>
          <cell r="Y30">
            <v>0</v>
          </cell>
          <cell r="Z30">
            <v>0</v>
          </cell>
          <cell r="AA30">
            <v>0</v>
          </cell>
          <cell r="AB30">
            <v>0</v>
          </cell>
          <cell r="AC30">
            <v>0</v>
          </cell>
          <cell r="AD30">
            <v>0</v>
          </cell>
          <cell r="AE30">
            <v>0</v>
          </cell>
          <cell r="AF30">
            <v>0</v>
          </cell>
          <cell r="AG30">
            <v>0</v>
          </cell>
          <cell r="AH30">
            <v>0</v>
          </cell>
          <cell r="AI30">
            <v>0</v>
          </cell>
          <cell r="AJ30">
            <v>25546000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25546000</v>
          </cell>
          <cell r="AY30">
            <v>25546000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25546000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25546000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25546000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25546000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25546000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25546000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25546000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25546000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25546000</v>
          </cell>
        </row>
        <row r="31">
          <cell r="A31">
            <v>17</v>
          </cell>
          <cell r="B31" t="str">
            <v>5 . 2 . 2 . 03</v>
          </cell>
          <cell r="C31" t="str">
            <v>Belanja Jasa Kantor</v>
          </cell>
          <cell r="D31">
            <v>101227500</v>
          </cell>
          <cell r="E31">
            <v>66197500</v>
          </cell>
          <cell r="F31">
            <v>11766250</v>
          </cell>
          <cell r="G31">
            <v>11766250</v>
          </cell>
          <cell r="H31">
            <v>11497500</v>
          </cell>
          <cell r="I31">
            <v>0</v>
          </cell>
          <cell r="J31">
            <v>0</v>
          </cell>
          <cell r="K31">
            <v>0</v>
          </cell>
          <cell r="L31">
            <v>0</v>
          </cell>
          <cell r="M31">
            <v>0</v>
          </cell>
          <cell r="N31">
            <v>0</v>
          </cell>
          <cell r="O31">
            <v>0</v>
          </cell>
          <cell r="P31">
            <v>0</v>
          </cell>
          <cell r="Q31">
            <v>0</v>
          </cell>
          <cell r="R31">
            <v>0</v>
          </cell>
          <cell r="S31">
            <v>0</v>
          </cell>
          <cell r="T31">
            <v>0</v>
          </cell>
          <cell r="U31">
            <v>0</v>
          </cell>
          <cell r="V31">
            <v>101227500</v>
          </cell>
          <cell r="W31">
            <v>0</v>
          </cell>
          <cell r="X31">
            <v>0</v>
          </cell>
          <cell r="Y31">
            <v>0</v>
          </cell>
          <cell r="Z31">
            <v>0</v>
          </cell>
          <cell r="AA31">
            <v>0</v>
          </cell>
          <cell r="AB31">
            <v>0</v>
          </cell>
          <cell r="AC31">
            <v>0</v>
          </cell>
          <cell r="AD31">
            <v>0</v>
          </cell>
          <cell r="AE31">
            <v>0</v>
          </cell>
          <cell r="AF31">
            <v>0</v>
          </cell>
          <cell r="AG31">
            <v>0</v>
          </cell>
          <cell r="AH31">
            <v>0</v>
          </cell>
          <cell r="AI31">
            <v>0</v>
          </cell>
          <cell r="AJ31">
            <v>101227500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66197500</v>
          </cell>
          <cell r="AY31">
            <v>101227500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101227500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101227500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11766250</v>
          </cell>
          <cell r="CP31">
            <v>101227500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101227500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101227500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11766250</v>
          </cell>
          <cell r="EG31">
            <v>101227500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101227500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101227500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11497500</v>
          </cell>
          <cell r="FX31">
            <v>101227500</v>
          </cell>
        </row>
        <row r="32">
          <cell r="A32">
            <v>18</v>
          </cell>
          <cell r="B32" t="str">
            <v>5 . 2 . 2 . 03 . 05</v>
          </cell>
          <cell r="C32" t="str">
            <v>Belanja surat kabar/majalah</v>
          </cell>
          <cell r="D32">
            <v>3840000</v>
          </cell>
          <cell r="E32">
            <v>960000</v>
          </cell>
          <cell r="F32">
            <v>960000</v>
          </cell>
          <cell r="G32">
            <v>960000</v>
          </cell>
          <cell r="H32">
            <v>960000</v>
          </cell>
          <cell r="I32">
            <v>0</v>
          </cell>
          <cell r="J32">
            <v>0</v>
          </cell>
          <cell r="K32">
            <v>0</v>
          </cell>
          <cell r="L32">
            <v>0</v>
          </cell>
          <cell r="M32">
            <v>0</v>
          </cell>
          <cell r="N32">
            <v>0</v>
          </cell>
          <cell r="O32">
            <v>0</v>
          </cell>
          <cell r="P32">
            <v>0</v>
          </cell>
          <cell r="Q32">
            <v>0</v>
          </cell>
          <cell r="R32">
            <v>0</v>
          </cell>
          <cell r="S32">
            <v>0</v>
          </cell>
          <cell r="T32">
            <v>0</v>
          </cell>
          <cell r="U32">
            <v>0</v>
          </cell>
          <cell r="V32">
            <v>3840000</v>
          </cell>
          <cell r="W32">
            <v>0</v>
          </cell>
          <cell r="X32">
            <v>0</v>
          </cell>
          <cell r="Y32">
            <v>0</v>
          </cell>
          <cell r="Z32">
            <v>0</v>
          </cell>
          <cell r="AA32">
            <v>0</v>
          </cell>
          <cell r="AB32">
            <v>0</v>
          </cell>
          <cell r="AC32">
            <v>0</v>
          </cell>
          <cell r="AD32">
            <v>0</v>
          </cell>
          <cell r="AE32">
            <v>0</v>
          </cell>
          <cell r="AF32">
            <v>0</v>
          </cell>
          <cell r="AG32">
            <v>0</v>
          </cell>
          <cell r="AH32">
            <v>0</v>
          </cell>
          <cell r="AI32">
            <v>0</v>
          </cell>
          <cell r="AJ32">
            <v>3840000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960000</v>
          </cell>
          <cell r="AY32">
            <v>3840000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3840000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3840000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960000</v>
          </cell>
          <cell r="CP32">
            <v>3840000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3840000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3840000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960000</v>
          </cell>
          <cell r="EG32">
            <v>3840000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3840000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3840000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960000</v>
          </cell>
          <cell r="FX32">
            <v>3840000</v>
          </cell>
        </row>
        <row r="33">
          <cell r="A33">
            <v>19</v>
          </cell>
          <cell r="B33" t="str">
            <v>5 . 2 . 2 . 03 . 06</v>
          </cell>
          <cell r="C33" t="str">
            <v>Belanja kawat / faksimili / internet</v>
          </cell>
          <cell r="D33">
            <v>12000000</v>
          </cell>
          <cell r="E33">
            <v>12000000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12000000</v>
          </cell>
          <cell r="W33">
            <v>0</v>
          </cell>
          <cell r="X33">
            <v>0</v>
          </cell>
          <cell r="Y33">
            <v>0</v>
          </cell>
          <cell r="Z33">
            <v>0</v>
          </cell>
          <cell r="AA33">
            <v>0</v>
          </cell>
          <cell r="AB33">
            <v>0</v>
          </cell>
          <cell r="AC33">
            <v>0</v>
          </cell>
          <cell r="AD33">
            <v>0</v>
          </cell>
          <cell r="AE33">
            <v>0</v>
          </cell>
          <cell r="AF33">
            <v>0</v>
          </cell>
          <cell r="AG33">
            <v>0</v>
          </cell>
          <cell r="AH33">
            <v>0</v>
          </cell>
          <cell r="AI33">
            <v>0</v>
          </cell>
          <cell r="AJ33">
            <v>12000000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12000000</v>
          </cell>
          <cell r="AY33">
            <v>12000000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12000000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12000000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12000000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12000000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12000000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12000000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12000000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12000000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12000000</v>
          </cell>
        </row>
        <row r="34">
          <cell r="A34">
            <v>20</v>
          </cell>
          <cell r="B34" t="str">
            <v>5 . 2 . 2 . 03 . 12</v>
          </cell>
          <cell r="C34" t="str">
            <v>Belanja transportasi dan akomodasi</v>
          </cell>
          <cell r="D34">
            <v>42700000</v>
          </cell>
          <cell r="E34">
            <v>42700000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42700000</v>
          </cell>
          <cell r="W34">
            <v>0</v>
          </cell>
          <cell r="X34">
            <v>0</v>
          </cell>
          <cell r="Y34">
            <v>0</v>
          </cell>
          <cell r="Z34">
            <v>0</v>
          </cell>
          <cell r="AA34">
            <v>0</v>
          </cell>
          <cell r="AB34">
            <v>0</v>
          </cell>
          <cell r="AC34">
            <v>0</v>
          </cell>
          <cell r="AD34">
            <v>0</v>
          </cell>
          <cell r="AE34">
            <v>0</v>
          </cell>
          <cell r="AF34">
            <v>0</v>
          </cell>
          <cell r="AG34">
            <v>0</v>
          </cell>
          <cell r="AH34">
            <v>0</v>
          </cell>
          <cell r="AI34">
            <v>0</v>
          </cell>
          <cell r="AJ34">
            <v>42700000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42700000</v>
          </cell>
          <cell r="AY34">
            <v>42700000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42700000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42700000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42700000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42700000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42700000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42700000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42700000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42700000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42700000</v>
          </cell>
        </row>
        <row r="35">
          <cell r="A35">
            <v>21</v>
          </cell>
          <cell r="B35" t="str">
            <v>5 . 2 . 2 . 03 . 13</v>
          </cell>
          <cell r="C35" t="str">
            <v>Belanja Dokumentasi</v>
          </cell>
          <cell r="D35">
            <v>2687500</v>
          </cell>
          <cell r="E35">
            <v>537500</v>
          </cell>
          <cell r="F35">
            <v>806250</v>
          </cell>
          <cell r="G35">
            <v>806250</v>
          </cell>
          <cell r="H35">
            <v>537500</v>
          </cell>
          <cell r="I35">
            <v>0</v>
          </cell>
          <cell r="J35">
            <v>0</v>
          </cell>
          <cell r="K35">
            <v>0</v>
          </cell>
          <cell r="L35">
            <v>0</v>
          </cell>
          <cell r="M35">
            <v>0</v>
          </cell>
          <cell r="N35">
            <v>0</v>
          </cell>
          <cell r="O35">
            <v>0</v>
          </cell>
          <cell r="P35">
            <v>0</v>
          </cell>
          <cell r="Q35">
            <v>0</v>
          </cell>
          <cell r="R35">
            <v>0</v>
          </cell>
          <cell r="S35">
            <v>0</v>
          </cell>
          <cell r="T35">
            <v>0</v>
          </cell>
          <cell r="U35">
            <v>0</v>
          </cell>
          <cell r="V35">
            <v>2687500</v>
          </cell>
          <cell r="W35">
            <v>0</v>
          </cell>
          <cell r="X35">
            <v>0</v>
          </cell>
          <cell r="Y35">
            <v>0</v>
          </cell>
          <cell r="Z35">
            <v>0</v>
          </cell>
          <cell r="AA35">
            <v>0</v>
          </cell>
          <cell r="AB35">
            <v>0</v>
          </cell>
          <cell r="AC35">
            <v>0</v>
          </cell>
          <cell r="AD35">
            <v>0</v>
          </cell>
          <cell r="AE35">
            <v>0</v>
          </cell>
          <cell r="AF35">
            <v>0</v>
          </cell>
          <cell r="AG35">
            <v>0</v>
          </cell>
          <cell r="AH35">
            <v>0</v>
          </cell>
          <cell r="AI35">
            <v>0</v>
          </cell>
          <cell r="AJ35">
            <v>2687500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537500</v>
          </cell>
          <cell r="AY35">
            <v>2687500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2687500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2687500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806250</v>
          </cell>
          <cell r="CP35">
            <v>2687500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2687500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2687500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806250</v>
          </cell>
          <cell r="EG35">
            <v>2687500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2687500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2687500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537500</v>
          </cell>
          <cell r="FX35">
            <v>2687500</v>
          </cell>
        </row>
        <row r="36">
          <cell r="A36">
            <v>22</v>
          </cell>
          <cell r="B36" t="str">
            <v>5 . 2 . 2 . 03 . 16</v>
          </cell>
          <cell r="C36" t="str">
            <v>Belanja promosi dan publikasi</v>
          </cell>
          <cell r="D36">
            <v>40000000</v>
          </cell>
          <cell r="E36">
            <v>10000000</v>
          </cell>
          <cell r="F36">
            <v>10000000</v>
          </cell>
          <cell r="G36">
            <v>10000000</v>
          </cell>
          <cell r="H36">
            <v>10000000</v>
          </cell>
          <cell r="I36">
            <v>0</v>
          </cell>
          <cell r="J36">
            <v>0</v>
          </cell>
          <cell r="K36">
            <v>0</v>
          </cell>
          <cell r="L36">
            <v>0</v>
          </cell>
          <cell r="M36">
            <v>0</v>
          </cell>
          <cell r="N36">
            <v>0</v>
          </cell>
          <cell r="O36">
            <v>0</v>
          </cell>
          <cell r="P36">
            <v>0</v>
          </cell>
          <cell r="Q36">
            <v>0</v>
          </cell>
          <cell r="R36">
            <v>0</v>
          </cell>
          <cell r="S36">
            <v>0</v>
          </cell>
          <cell r="T36">
            <v>0</v>
          </cell>
          <cell r="U36">
            <v>0</v>
          </cell>
          <cell r="V36">
            <v>40000000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40000000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10000000</v>
          </cell>
          <cell r="AY36">
            <v>40000000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40000000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40000000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10000000</v>
          </cell>
          <cell r="CP36">
            <v>40000000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40000000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40000000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10000000</v>
          </cell>
          <cell r="EG36">
            <v>40000000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40000000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40000000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10000000</v>
          </cell>
          <cell r="FX36">
            <v>40000000</v>
          </cell>
        </row>
        <row r="37">
          <cell r="A37">
            <v>23</v>
          </cell>
          <cell r="B37" t="str">
            <v>5 . 2 . 2 . 06</v>
          </cell>
          <cell r="C37" t="str">
            <v>Belanja Cetak dan Penggandaan</v>
          </cell>
          <cell r="D37">
            <v>62850000</v>
          </cell>
          <cell r="E37">
            <v>570000</v>
          </cell>
          <cell r="F37">
            <v>20855000</v>
          </cell>
          <cell r="G37">
            <v>40855000</v>
          </cell>
          <cell r="H37">
            <v>570000</v>
          </cell>
          <cell r="I37">
            <v>0</v>
          </cell>
          <cell r="J37">
            <v>0</v>
          </cell>
          <cell r="K37">
            <v>0</v>
          </cell>
          <cell r="L37">
            <v>0</v>
          </cell>
          <cell r="M37">
            <v>0</v>
          </cell>
          <cell r="N37">
            <v>0</v>
          </cell>
          <cell r="O37">
            <v>0</v>
          </cell>
          <cell r="P37">
            <v>0</v>
          </cell>
          <cell r="Q37">
            <v>0</v>
          </cell>
          <cell r="R37">
            <v>0</v>
          </cell>
          <cell r="S37">
            <v>0</v>
          </cell>
          <cell r="T37">
            <v>0</v>
          </cell>
          <cell r="U37">
            <v>0</v>
          </cell>
          <cell r="V37">
            <v>62850000</v>
          </cell>
          <cell r="W37">
            <v>0</v>
          </cell>
          <cell r="X37">
            <v>0</v>
          </cell>
          <cell r="Y37">
            <v>0</v>
          </cell>
          <cell r="Z37">
            <v>0</v>
          </cell>
          <cell r="AA37">
            <v>0</v>
          </cell>
          <cell r="AB37">
            <v>0</v>
          </cell>
          <cell r="AC37">
            <v>0</v>
          </cell>
          <cell r="AD37">
            <v>0</v>
          </cell>
          <cell r="AE37">
            <v>0</v>
          </cell>
          <cell r="AF37">
            <v>0</v>
          </cell>
          <cell r="AG37">
            <v>0</v>
          </cell>
          <cell r="AH37">
            <v>0</v>
          </cell>
          <cell r="AI37">
            <v>0</v>
          </cell>
          <cell r="AJ37">
            <v>62850000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570000</v>
          </cell>
          <cell r="AY37">
            <v>62850000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62850000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62850000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20855000</v>
          </cell>
          <cell r="CP37">
            <v>62850000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62850000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62850000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40855000</v>
          </cell>
          <cell r="EG37">
            <v>62850000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62850000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62850000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570000</v>
          </cell>
          <cell r="FX37">
            <v>62850000</v>
          </cell>
        </row>
        <row r="38">
          <cell r="A38">
            <v>24</v>
          </cell>
          <cell r="B38" t="str">
            <v>5 . 2 . 2 . 06 . 01</v>
          </cell>
          <cell r="C38" t="str">
            <v>Belanja cetak</v>
          </cell>
          <cell r="D38">
            <v>60000000</v>
          </cell>
          <cell r="E38">
            <v>0</v>
          </cell>
          <cell r="F38">
            <v>20000000</v>
          </cell>
          <cell r="G38">
            <v>40000000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60000000</v>
          </cell>
          <cell r="W38">
            <v>0</v>
          </cell>
          <cell r="X38">
            <v>0</v>
          </cell>
          <cell r="Y38">
            <v>0</v>
          </cell>
          <cell r="Z38">
            <v>0</v>
          </cell>
          <cell r="AA38">
            <v>0</v>
          </cell>
          <cell r="AB38">
            <v>0</v>
          </cell>
          <cell r="AC38">
            <v>0</v>
          </cell>
          <cell r="AD38">
            <v>0</v>
          </cell>
          <cell r="AE38">
            <v>0</v>
          </cell>
          <cell r="AF38">
            <v>0</v>
          </cell>
          <cell r="AG38">
            <v>0</v>
          </cell>
          <cell r="AH38">
            <v>0</v>
          </cell>
          <cell r="AI38">
            <v>0</v>
          </cell>
          <cell r="AJ38">
            <v>60000000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60000000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60000000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60000000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20000000</v>
          </cell>
          <cell r="CP38">
            <v>60000000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60000000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60000000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40000000</v>
          </cell>
          <cell r="EG38">
            <v>60000000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60000000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60000000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60000000</v>
          </cell>
        </row>
        <row r="39">
          <cell r="A39">
            <v>25</v>
          </cell>
          <cell r="B39" t="str">
            <v>5 . 2 . 2 . 06 . 02</v>
          </cell>
          <cell r="C39" t="str">
            <v>Belanja Penggandaan/Fotocopy</v>
          </cell>
          <cell r="D39">
            <v>2850000</v>
          </cell>
          <cell r="E39">
            <v>570000</v>
          </cell>
          <cell r="F39">
            <v>855000</v>
          </cell>
          <cell r="G39">
            <v>855000</v>
          </cell>
          <cell r="H39">
            <v>570000</v>
          </cell>
          <cell r="I39">
            <v>0</v>
          </cell>
          <cell r="J39">
            <v>0</v>
          </cell>
          <cell r="K39">
            <v>0</v>
          </cell>
          <cell r="L39">
            <v>0</v>
          </cell>
          <cell r="M39">
            <v>0</v>
          </cell>
          <cell r="N39">
            <v>0</v>
          </cell>
          <cell r="O39">
            <v>0</v>
          </cell>
          <cell r="P39">
            <v>0</v>
          </cell>
          <cell r="Q39">
            <v>0</v>
          </cell>
          <cell r="R39">
            <v>0</v>
          </cell>
          <cell r="S39">
            <v>0</v>
          </cell>
          <cell r="T39">
            <v>0</v>
          </cell>
          <cell r="U39">
            <v>0</v>
          </cell>
          <cell r="V39">
            <v>2850000</v>
          </cell>
          <cell r="W39">
            <v>0</v>
          </cell>
          <cell r="X39">
            <v>0</v>
          </cell>
          <cell r="Y39">
            <v>0</v>
          </cell>
          <cell r="Z39">
            <v>0</v>
          </cell>
          <cell r="AA39">
            <v>0</v>
          </cell>
          <cell r="AB39">
            <v>0</v>
          </cell>
          <cell r="AC39">
            <v>0</v>
          </cell>
          <cell r="AD39">
            <v>0</v>
          </cell>
          <cell r="AE39">
            <v>0</v>
          </cell>
          <cell r="AF39">
            <v>0</v>
          </cell>
          <cell r="AG39">
            <v>0</v>
          </cell>
          <cell r="AH39">
            <v>0</v>
          </cell>
          <cell r="AI39">
            <v>0</v>
          </cell>
          <cell r="AJ39">
            <v>2850000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570000</v>
          </cell>
          <cell r="AY39">
            <v>2850000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2850000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2850000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855000</v>
          </cell>
          <cell r="CP39">
            <v>2850000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2850000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2850000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855000</v>
          </cell>
          <cell r="EG39">
            <v>2850000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2850000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2850000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570000</v>
          </cell>
          <cell r="FX39">
            <v>2850000</v>
          </cell>
        </row>
        <row r="40">
          <cell r="A40">
            <v>26</v>
          </cell>
          <cell r="B40" t="str">
            <v>5 . 2 . 2 . 07</v>
          </cell>
          <cell r="C40" t="str">
            <v>Belanja Sewa Rumah/Gedung/Gudang/Parkir</v>
          </cell>
          <cell r="D40">
            <v>10500000</v>
          </cell>
          <cell r="E40">
            <v>1500000</v>
          </cell>
          <cell r="F40">
            <v>3000000</v>
          </cell>
          <cell r="G40">
            <v>3000000</v>
          </cell>
          <cell r="H40">
            <v>3000000</v>
          </cell>
          <cell r="I40">
            <v>0</v>
          </cell>
          <cell r="J40">
            <v>0</v>
          </cell>
          <cell r="K40">
            <v>0</v>
          </cell>
          <cell r="L40">
            <v>0</v>
          </cell>
          <cell r="M40">
            <v>0</v>
          </cell>
          <cell r="N40">
            <v>0</v>
          </cell>
          <cell r="O40">
            <v>0</v>
          </cell>
          <cell r="P40">
            <v>0</v>
          </cell>
          <cell r="Q40">
            <v>0</v>
          </cell>
          <cell r="R40">
            <v>0</v>
          </cell>
          <cell r="S40">
            <v>0</v>
          </cell>
          <cell r="T40">
            <v>0</v>
          </cell>
          <cell r="U40">
            <v>0</v>
          </cell>
          <cell r="V40">
            <v>10500000</v>
          </cell>
          <cell r="W40">
            <v>0</v>
          </cell>
          <cell r="X40">
            <v>0</v>
          </cell>
          <cell r="Y40">
            <v>0</v>
          </cell>
          <cell r="Z40">
            <v>0</v>
          </cell>
          <cell r="AA40">
            <v>0</v>
          </cell>
          <cell r="AB40">
            <v>0</v>
          </cell>
          <cell r="AC40">
            <v>0</v>
          </cell>
          <cell r="AD40">
            <v>0</v>
          </cell>
          <cell r="AE40">
            <v>0</v>
          </cell>
          <cell r="AF40">
            <v>0</v>
          </cell>
          <cell r="AG40">
            <v>0</v>
          </cell>
          <cell r="AH40">
            <v>0</v>
          </cell>
          <cell r="AI40">
            <v>0</v>
          </cell>
          <cell r="AJ40">
            <v>10500000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1500000</v>
          </cell>
          <cell r="AY40">
            <v>10500000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10500000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10500000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3000000</v>
          </cell>
          <cell r="CP40">
            <v>10500000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10500000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10500000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3000000</v>
          </cell>
          <cell r="EG40">
            <v>10500000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10500000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10500000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3000000</v>
          </cell>
          <cell r="FX40">
            <v>10500000</v>
          </cell>
        </row>
        <row r="41">
          <cell r="A41">
            <v>27</v>
          </cell>
          <cell r="B41" t="str">
            <v>5 . 2 . 2 . 07 . 03</v>
          </cell>
          <cell r="C41" t="str">
            <v>Belanja sewa ruang rapat/pertemuan</v>
          </cell>
          <cell r="D41">
            <v>10500000</v>
          </cell>
          <cell r="E41">
            <v>1500000</v>
          </cell>
          <cell r="F41">
            <v>3000000</v>
          </cell>
          <cell r="G41">
            <v>3000000</v>
          </cell>
          <cell r="H41">
            <v>3000000</v>
          </cell>
          <cell r="I41">
            <v>0</v>
          </cell>
          <cell r="J41">
            <v>0</v>
          </cell>
          <cell r="K41">
            <v>0</v>
          </cell>
          <cell r="L41">
            <v>0</v>
          </cell>
          <cell r="M41">
            <v>0</v>
          </cell>
          <cell r="N41">
            <v>0</v>
          </cell>
          <cell r="O41">
            <v>0</v>
          </cell>
          <cell r="P41">
            <v>0</v>
          </cell>
          <cell r="Q41">
            <v>0</v>
          </cell>
          <cell r="R41">
            <v>0</v>
          </cell>
          <cell r="S41">
            <v>0</v>
          </cell>
          <cell r="T41">
            <v>0</v>
          </cell>
          <cell r="U41">
            <v>0</v>
          </cell>
          <cell r="V41">
            <v>10500000</v>
          </cell>
          <cell r="W41">
            <v>0</v>
          </cell>
          <cell r="X41">
            <v>0</v>
          </cell>
          <cell r="Y41">
            <v>0</v>
          </cell>
          <cell r="Z41">
            <v>0</v>
          </cell>
          <cell r="AA41">
            <v>0</v>
          </cell>
          <cell r="AB41">
            <v>0</v>
          </cell>
          <cell r="AC41">
            <v>0</v>
          </cell>
          <cell r="AD41">
            <v>0</v>
          </cell>
          <cell r="AE41">
            <v>0</v>
          </cell>
          <cell r="AF41">
            <v>0</v>
          </cell>
          <cell r="AG41">
            <v>0</v>
          </cell>
          <cell r="AH41">
            <v>0</v>
          </cell>
          <cell r="AI41">
            <v>0</v>
          </cell>
          <cell r="AJ41">
            <v>10500000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1500000</v>
          </cell>
          <cell r="AY41">
            <v>10500000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10500000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10500000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3000000</v>
          </cell>
          <cell r="CP41">
            <v>10500000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10500000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10500000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3000000</v>
          </cell>
          <cell r="EG41">
            <v>10500000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10500000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10500000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3000000</v>
          </cell>
          <cell r="FX41">
            <v>10500000</v>
          </cell>
        </row>
        <row r="42">
          <cell r="A42">
            <v>28</v>
          </cell>
          <cell r="B42" t="str">
            <v>5 . 2 . 2 . 11</v>
          </cell>
          <cell r="C42" t="str">
            <v>Belanja Makanan dan  Minuman</v>
          </cell>
          <cell r="D42">
            <v>18380000</v>
          </cell>
          <cell r="E42">
            <v>3676000</v>
          </cell>
          <cell r="F42">
            <v>5514000</v>
          </cell>
          <cell r="G42">
            <v>5514000</v>
          </cell>
          <cell r="H42">
            <v>3676000</v>
          </cell>
          <cell r="I42">
            <v>0</v>
          </cell>
          <cell r="J42">
            <v>0</v>
          </cell>
          <cell r="K42">
            <v>0</v>
          </cell>
          <cell r="L42">
            <v>0</v>
          </cell>
          <cell r="M42">
            <v>0</v>
          </cell>
          <cell r="N42">
            <v>0</v>
          </cell>
          <cell r="O42">
            <v>0</v>
          </cell>
          <cell r="P42">
            <v>0</v>
          </cell>
          <cell r="Q42">
            <v>0</v>
          </cell>
          <cell r="R42">
            <v>0</v>
          </cell>
          <cell r="S42">
            <v>0</v>
          </cell>
          <cell r="T42">
            <v>0</v>
          </cell>
          <cell r="U42">
            <v>0</v>
          </cell>
          <cell r="V42">
            <v>18380000</v>
          </cell>
          <cell r="W42">
            <v>0</v>
          </cell>
          <cell r="X42">
            <v>0</v>
          </cell>
          <cell r="Y42">
            <v>0</v>
          </cell>
          <cell r="Z42">
            <v>0</v>
          </cell>
          <cell r="AA42">
            <v>0</v>
          </cell>
          <cell r="AB42">
            <v>0</v>
          </cell>
          <cell r="AC42">
            <v>0</v>
          </cell>
          <cell r="AD42">
            <v>0</v>
          </cell>
          <cell r="AE42">
            <v>0</v>
          </cell>
          <cell r="AF42">
            <v>0</v>
          </cell>
          <cell r="AG42">
            <v>0</v>
          </cell>
          <cell r="AH42">
            <v>0</v>
          </cell>
          <cell r="AI42">
            <v>0</v>
          </cell>
          <cell r="AJ42">
            <v>18380000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3676000</v>
          </cell>
          <cell r="AY42">
            <v>18380000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18380000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18380000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5514000</v>
          </cell>
          <cell r="CP42">
            <v>18380000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18380000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18380000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5514000</v>
          </cell>
          <cell r="EG42">
            <v>18380000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18380000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18380000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3676000</v>
          </cell>
          <cell r="FX42">
            <v>18380000</v>
          </cell>
        </row>
        <row r="43">
          <cell r="A43">
            <v>29</v>
          </cell>
          <cell r="B43" t="str">
            <v>5 . 2 . 2 . 11 . 04</v>
          </cell>
          <cell r="C43" t="str">
            <v>Belanja makanan dan minuman pelaksanaan kegiatan</v>
          </cell>
          <cell r="D43">
            <v>18380000</v>
          </cell>
          <cell r="E43">
            <v>3676000</v>
          </cell>
          <cell r="F43">
            <v>5514000</v>
          </cell>
          <cell r="G43">
            <v>5514000</v>
          </cell>
          <cell r="H43">
            <v>3676000</v>
          </cell>
          <cell r="I43">
            <v>0</v>
          </cell>
          <cell r="J43">
            <v>0</v>
          </cell>
          <cell r="K43">
            <v>0</v>
          </cell>
          <cell r="L43">
            <v>0</v>
          </cell>
          <cell r="M43">
            <v>0</v>
          </cell>
          <cell r="N43">
            <v>0</v>
          </cell>
          <cell r="O43">
            <v>0</v>
          </cell>
          <cell r="P43">
            <v>0</v>
          </cell>
          <cell r="Q43">
            <v>0</v>
          </cell>
          <cell r="R43">
            <v>0</v>
          </cell>
          <cell r="S43">
            <v>0</v>
          </cell>
          <cell r="T43">
            <v>0</v>
          </cell>
          <cell r="U43">
            <v>0</v>
          </cell>
          <cell r="V43">
            <v>18380000</v>
          </cell>
          <cell r="W43">
            <v>0</v>
          </cell>
          <cell r="X43">
            <v>0</v>
          </cell>
          <cell r="Y43">
            <v>0</v>
          </cell>
          <cell r="Z43">
            <v>0</v>
          </cell>
          <cell r="AA43">
            <v>0</v>
          </cell>
          <cell r="AB43">
            <v>0</v>
          </cell>
          <cell r="AC43">
            <v>0</v>
          </cell>
          <cell r="AD43">
            <v>0</v>
          </cell>
          <cell r="AE43">
            <v>0</v>
          </cell>
          <cell r="AF43">
            <v>0</v>
          </cell>
          <cell r="AG43">
            <v>0</v>
          </cell>
          <cell r="AH43">
            <v>0</v>
          </cell>
          <cell r="AI43">
            <v>0</v>
          </cell>
          <cell r="AJ43">
            <v>18380000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3676000</v>
          </cell>
          <cell r="AY43">
            <v>18380000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18380000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18380000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5514000</v>
          </cell>
          <cell r="CP43">
            <v>18380000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18380000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18380000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5514000</v>
          </cell>
          <cell r="EG43">
            <v>18380000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18380000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18380000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3676000</v>
          </cell>
          <cell r="FX43">
            <v>18380000</v>
          </cell>
        </row>
        <row r="44">
          <cell r="A44">
            <v>30</v>
          </cell>
          <cell r="B44" t="str">
            <v>5 . 2 . 2 . 15</v>
          </cell>
          <cell r="C44" t="str">
            <v>Belanja Perjalanan Dinas</v>
          </cell>
          <cell r="D44">
            <v>57920560</v>
          </cell>
          <cell r="E44">
            <v>11748500</v>
          </cell>
          <cell r="F44">
            <v>17211500</v>
          </cell>
          <cell r="G44">
            <v>17211500</v>
          </cell>
          <cell r="H44">
            <v>11749060</v>
          </cell>
          <cell r="I44">
            <v>0</v>
          </cell>
          <cell r="J44">
            <v>0</v>
          </cell>
          <cell r="K44">
            <v>0</v>
          </cell>
          <cell r="L44">
            <v>0</v>
          </cell>
          <cell r="M44">
            <v>0</v>
          </cell>
          <cell r="N44">
            <v>0</v>
          </cell>
          <cell r="O44">
            <v>0</v>
          </cell>
          <cell r="P44">
            <v>0</v>
          </cell>
          <cell r="Q44">
            <v>0</v>
          </cell>
          <cell r="R44">
            <v>0</v>
          </cell>
          <cell r="S44">
            <v>0</v>
          </cell>
          <cell r="T44">
            <v>0</v>
          </cell>
          <cell r="U44">
            <v>0</v>
          </cell>
          <cell r="V44">
            <v>57920560</v>
          </cell>
          <cell r="W44">
            <v>0</v>
          </cell>
          <cell r="X44">
            <v>0</v>
          </cell>
          <cell r="Y44">
            <v>0</v>
          </cell>
          <cell r="Z44">
            <v>0</v>
          </cell>
          <cell r="AA44">
            <v>0</v>
          </cell>
          <cell r="AB44">
            <v>0</v>
          </cell>
          <cell r="AC44">
            <v>0</v>
          </cell>
          <cell r="AD44">
            <v>0</v>
          </cell>
          <cell r="AE44">
            <v>0</v>
          </cell>
          <cell r="AF44">
            <v>0</v>
          </cell>
          <cell r="AG44">
            <v>0</v>
          </cell>
          <cell r="AH44">
            <v>0</v>
          </cell>
          <cell r="AI44">
            <v>0</v>
          </cell>
          <cell r="AJ44">
            <v>57920560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11748500</v>
          </cell>
          <cell r="AY44">
            <v>57920560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57920560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57920560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17211500</v>
          </cell>
          <cell r="CP44">
            <v>57920560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57920560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57920560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17211500</v>
          </cell>
          <cell r="EG44">
            <v>57920560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57920560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57920560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11749060</v>
          </cell>
          <cell r="FX44">
            <v>57920560</v>
          </cell>
        </row>
        <row r="45">
          <cell r="A45">
            <v>31</v>
          </cell>
          <cell r="B45" t="str">
            <v>5 . 2 . 2 . 15 . 01</v>
          </cell>
          <cell r="C45" t="str">
            <v>Belanja perjalanan dinas dalam daerah</v>
          </cell>
          <cell r="D45">
            <v>3290000</v>
          </cell>
          <cell r="E45">
            <v>822500</v>
          </cell>
          <cell r="F45">
            <v>822500</v>
          </cell>
          <cell r="G45">
            <v>822500</v>
          </cell>
          <cell r="H45">
            <v>822500</v>
          </cell>
          <cell r="I45">
            <v>0</v>
          </cell>
          <cell r="J45">
            <v>0</v>
          </cell>
          <cell r="K45">
            <v>0</v>
          </cell>
          <cell r="L45">
            <v>0</v>
          </cell>
          <cell r="M45">
            <v>0</v>
          </cell>
          <cell r="N45">
            <v>0</v>
          </cell>
          <cell r="O45">
            <v>0</v>
          </cell>
          <cell r="P45">
            <v>0</v>
          </cell>
          <cell r="Q45">
            <v>0</v>
          </cell>
          <cell r="R45">
            <v>0</v>
          </cell>
          <cell r="S45">
            <v>0</v>
          </cell>
          <cell r="T45">
            <v>0</v>
          </cell>
          <cell r="U45">
            <v>0</v>
          </cell>
          <cell r="V45">
            <v>3290000</v>
          </cell>
          <cell r="W45">
            <v>0</v>
          </cell>
          <cell r="X45">
            <v>0</v>
          </cell>
          <cell r="Y45">
            <v>0</v>
          </cell>
          <cell r="Z45">
            <v>0</v>
          </cell>
          <cell r="AA45">
            <v>0</v>
          </cell>
          <cell r="AB45">
            <v>0</v>
          </cell>
          <cell r="AC45">
            <v>0</v>
          </cell>
          <cell r="AD45">
            <v>0</v>
          </cell>
          <cell r="AE45">
            <v>0</v>
          </cell>
          <cell r="AF45">
            <v>0</v>
          </cell>
          <cell r="AG45">
            <v>0</v>
          </cell>
          <cell r="AH45">
            <v>0</v>
          </cell>
          <cell r="AI45">
            <v>0</v>
          </cell>
          <cell r="AJ45">
            <v>3290000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822500</v>
          </cell>
          <cell r="AY45">
            <v>3290000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3290000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3290000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822500</v>
          </cell>
          <cell r="CP45">
            <v>3290000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3290000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3290000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822500</v>
          </cell>
          <cell r="EG45">
            <v>3290000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3290000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3290000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822500</v>
          </cell>
          <cell r="FX45">
            <v>3290000</v>
          </cell>
        </row>
        <row r="46">
          <cell r="A46">
            <v>32</v>
          </cell>
          <cell r="B46" t="str">
            <v>5 . 2 . 2 . 15 . 02</v>
          </cell>
          <cell r="C46" t="str">
            <v>Belanja perjalanan dinas luar daerah</v>
          </cell>
          <cell r="D46">
            <v>54630560</v>
          </cell>
          <cell r="E46">
            <v>10926000</v>
          </cell>
          <cell r="F46">
            <v>16389000</v>
          </cell>
          <cell r="G46">
            <v>16389000</v>
          </cell>
          <cell r="H46">
            <v>10926560</v>
          </cell>
          <cell r="I46">
            <v>0</v>
          </cell>
          <cell r="J46">
            <v>0</v>
          </cell>
          <cell r="K46">
            <v>0</v>
          </cell>
          <cell r="L46">
            <v>0</v>
          </cell>
          <cell r="M46">
            <v>0</v>
          </cell>
          <cell r="N46">
            <v>0</v>
          </cell>
          <cell r="O46">
            <v>0</v>
          </cell>
          <cell r="P46">
            <v>0</v>
          </cell>
          <cell r="Q46">
            <v>0</v>
          </cell>
          <cell r="R46">
            <v>0</v>
          </cell>
          <cell r="S46">
            <v>0</v>
          </cell>
          <cell r="T46">
            <v>0</v>
          </cell>
          <cell r="U46">
            <v>0</v>
          </cell>
          <cell r="V46">
            <v>54630560</v>
          </cell>
          <cell r="W46">
            <v>0</v>
          </cell>
          <cell r="X46">
            <v>0</v>
          </cell>
          <cell r="Y46">
            <v>0</v>
          </cell>
          <cell r="Z46">
            <v>0</v>
          </cell>
          <cell r="AA46">
            <v>0</v>
          </cell>
          <cell r="AB46">
            <v>0</v>
          </cell>
          <cell r="AC46">
            <v>0</v>
          </cell>
          <cell r="AD46">
            <v>0</v>
          </cell>
          <cell r="AE46">
            <v>0</v>
          </cell>
          <cell r="AF46">
            <v>0</v>
          </cell>
          <cell r="AG46">
            <v>0</v>
          </cell>
          <cell r="AH46">
            <v>0</v>
          </cell>
          <cell r="AI46">
            <v>0</v>
          </cell>
          <cell r="AJ46">
            <v>54630560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10926000</v>
          </cell>
          <cell r="AY46">
            <v>54630560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54630560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54630560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16389000</v>
          </cell>
          <cell r="CP46">
            <v>54630560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54630560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54630560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16389000</v>
          </cell>
          <cell r="EG46">
            <v>54630560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54630560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54630560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10926560</v>
          </cell>
          <cell r="FX46">
            <v>54630560</v>
          </cell>
        </row>
        <row r="47">
          <cell r="A47">
            <v>33</v>
          </cell>
          <cell r="B47" t="str">
            <v>5 . 2 . 3</v>
          </cell>
          <cell r="C47" t="str">
            <v>Belanja Modal</v>
          </cell>
          <cell r="D47">
            <v>7500000</v>
          </cell>
          <cell r="E47">
            <v>1500000</v>
          </cell>
          <cell r="F47">
            <v>2000000</v>
          </cell>
          <cell r="G47">
            <v>2000000</v>
          </cell>
          <cell r="H47">
            <v>2000000</v>
          </cell>
          <cell r="I47">
            <v>0</v>
          </cell>
          <cell r="J47">
            <v>0</v>
          </cell>
          <cell r="K47">
            <v>0</v>
          </cell>
          <cell r="L47">
            <v>0</v>
          </cell>
          <cell r="M47">
            <v>0</v>
          </cell>
          <cell r="N47">
            <v>0</v>
          </cell>
          <cell r="O47">
            <v>0</v>
          </cell>
          <cell r="P47">
            <v>0</v>
          </cell>
          <cell r="Q47">
            <v>0</v>
          </cell>
          <cell r="R47">
            <v>0</v>
          </cell>
          <cell r="S47">
            <v>0</v>
          </cell>
          <cell r="T47">
            <v>0</v>
          </cell>
          <cell r="U47">
            <v>0</v>
          </cell>
          <cell r="V47">
            <v>7500000</v>
          </cell>
          <cell r="W47">
            <v>0</v>
          </cell>
          <cell r="X47">
            <v>0</v>
          </cell>
          <cell r="Y47">
            <v>0</v>
          </cell>
          <cell r="Z47">
            <v>0</v>
          </cell>
          <cell r="AA47">
            <v>0</v>
          </cell>
          <cell r="AB47">
            <v>0</v>
          </cell>
          <cell r="AC47">
            <v>0</v>
          </cell>
          <cell r="AD47">
            <v>0</v>
          </cell>
          <cell r="AE47">
            <v>0</v>
          </cell>
          <cell r="AF47">
            <v>0</v>
          </cell>
          <cell r="AG47">
            <v>0</v>
          </cell>
          <cell r="AH47">
            <v>0</v>
          </cell>
          <cell r="AI47">
            <v>0</v>
          </cell>
          <cell r="AJ47">
            <v>7500000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1500000</v>
          </cell>
          <cell r="AY47">
            <v>7500000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7500000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7500000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2000000</v>
          </cell>
          <cell r="CP47">
            <v>7500000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7500000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7500000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2000000</v>
          </cell>
          <cell r="EG47">
            <v>7500000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7500000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7500000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2000000</v>
          </cell>
          <cell r="FX47">
            <v>7500000</v>
          </cell>
        </row>
        <row r="48">
          <cell r="A48">
            <v>34</v>
          </cell>
          <cell r="B48" t="str">
            <v>5 . 2 . 3 . 27</v>
          </cell>
          <cell r="C48" t="str">
            <v>Belanja Modal Pengadaan Buku / Kepustakaan</v>
          </cell>
          <cell r="D48">
            <v>7500000</v>
          </cell>
          <cell r="E48">
            <v>1500000</v>
          </cell>
          <cell r="F48">
            <v>2000000</v>
          </cell>
          <cell r="G48">
            <v>2000000</v>
          </cell>
          <cell r="H48">
            <v>2000000</v>
          </cell>
          <cell r="I48">
            <v>0</v>
          </cell>
          <cell r="J48">
            <v>0</v>
          </cell>
          <cell r="K48">
            <v>0</v>
          </cell>
          <cell r="L48">
            <v>0</v>
          </cell>
          <cell r="M48">
            <v>0</v>
          </cell>
          <cell r="N48">
            <v>0</v>
          </cell>
          <cell r="O48">
            <v>0</v>
          </cell>
          <cell r="P48">
            <v>0</v>
          </cell>
          <cell r="Q48">
            <v>0</v>
          </cell>
          <cell r="R48">
            <v>0</v>
          </cell>
          <cell r="S48">
            <v>0</v>
          </cell>
          <cell r="T48">
            <v>0</v>
          </cell>
          <cell r="U48">
            <v>0</v>
          </cell>
          <cell r="V48">
            <v>7500000</v>
          </cell>
          <cell r="W48">
            <v>0</v>
          </cell>
          <cell r="X48">
            <v>0</v>
          </cell>
          <cell r="Y48">
            <v>0</v>
          </cell>
          <cell r="Z48">
            <v>0</v>
          </cell>
          <cell r="AA48">
            <v>0</v>
          </cell>
          <cell r="AB48">
            <v>0</v>
          </cell>
          <cell r="AC48">
            <v>0</v>
          </cell>
          <cell r="AD48">
            <v>0</v>
          </cell>
          <cell r="AE48">
            <v>0</v>
          </cell>
          <cell r="AF48">
            <v>0</v>
          </cell>
          <cell r="AG48">
            <v>0</v>
          </cell>
          <cell r="AH48">
            <v>0</v>
          </cell>
          <cell r="AI48">
            <v>0</v>
          </cell>
          <cell r="AJ48">
            <v>7500000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1500000</v>
          </cell>
          <cell r="AY48">
            <v>7500000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7500000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7500000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2000000</v>
          </cell>
          <cell r="CP48">
            <v>7500000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7500000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7500000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2000000</v>
          </cell>
          <cell r="EG48">
            <v>7500000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7500000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7500000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2000000</v>
          </cell>
          <cell r="FX48">
            <v>7500000</v>
          </cell>
        </row>
        <row r="49">
          <cell r="A49">
            <v>35</v>
          </cell>
          <cell r="B49" t="str">
            <v>5 . 2 . 3 . 27 . 30</v>
          </cell>
          <cell r="C49" t="str">
            <v>Belanja modal pengadaan  buku / kepustakaan lainnya</v>
          </cell>
          <cell r="D49">
            <v>7500000</v>
          </cell>
          <cell r="E49">
            <v>1500000</v>
          </cell>
          <cell r="F49">
            <v>2000000</v>
          </cell>
          <cell r="G49">
            <v>2000000</v>
          </cell>
          <cell r="H49">
            <v>2000000</v>
          </cell>
          <cell r="I49">
            <v>0</v>
          </cell>
          <cell r="J49">
            <v>0</v>
          </cell>
          <cell r="K49">
            <v>0</v>
          </cell>
          <cell r="L49">
            <v>0</v>
          </cell>
          <cell r="M49">
            <v>0</v>
          </cell>
          <cell r="N49">
            <v>0</v>
          </cell>
          <cell r="O49">
            <v>0</v>
          </cell>
          <cell r="P49">
            <v>0</v>
          </cell>
          <cell r="Q49">
            <v>0</v>
          </cell>
          <cell r="R49">
            <v>0</v>
          </cell>
          <cell r="S49">
            <v>0</v>
          </cell>
          <cell r="T49">
            <v>0</v>
          </cell>
          <cell r="U49">
            <v>0</v>
          </cell>
          <cell r="V49">
            <v>7500000</v>
          </cell>
          <cell r="W49">
            <v>0</v>
          </cell>
          <cell r="X49">
            <v>0</v>
          </cell>
          <cell r="Y49">
            <v>0</v>
          </cell>
          <cell r="Z49">
            <v>0</v>
          </cell>
          <cell r="AA49">
            <v>0</v>
          </cell>
          <cell r="AB49">
            <v>0</v>
          </cell>
          <cell r="AC49">
            <v>0</v>
          </cell>
          <cell r="AD49">
            <v>0</v>
          </cell>
          <cell r="AE49">
            <v>0</v>
          </cell>
          <cell r="AF49">
            <v>0</v>
          </cell>
          <cell r="AG49">
            <v>0</v>
          </cell>
          <cell r="AH49">
            <v>0</v>
          </cell>
          <cell r="AI49">
            <v>0</v>
          </cell>
          <cell r="AJ49">
            <v>7500000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1500000</v>
          </cell>
          <cell r="AY49">
            <v>7500000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7500000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7500000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2000000</v>
          </cell>
          <cell r="CP49">
            <v>7500000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7500000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7500000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2000000</v>
          </cell>
          <cell r="EG49">
            <v>7500000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7500000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7500000</v>
          </cell>
          <cell r="FJ49">
            <v>0</v>
          </cell>
          <cell r="FK49">
            <v>0</v>
          </cell>
          <cell r="FL49">
            <v>0</v>
          </cell>
          <cell r="FM49">
            <v>0</v>
          </cell>
          <cell r="FN49">
            <v>0</v>
          </cell>
          <cell r="FO49">
            <v>0</v>
          </cell>
          <cell r="FP49">
            <v>0</v>
          </cell>
          <cell r="FQ49">
            <v>0</v>
          </cell>
          <cell r="FR49">
            <v>0</v>
          </cell>
          <cell r="FS49">
            <v>0</v>
          </cell>
          <cell r="FT49">
            <v>0</v>
          </cell>
          <cell r="FU49">
            <v>0</v>
          </cell>
          <cell r="FV49">
            <v>0</v>
          </cell>
          <cell r="FW49">
            <v>2000000</v>
          </cell>
          <cell r="FX49">
            <v>7500000</v>
          </cell>
        </row>
        <row r="50">
          <cell r="A50">
            <v>36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1.20 . 1.20.03 . 26 . 07</v>
          </cell>
          <cell r="C15" t="str">
            <v>Peningkatan Pelayanan Bantuan Hukum</v>
          </cell>
          <cell r="D15">
            <v>774636700</v>
          </cell>
          <cell r="E15">
            <v>260341400</v>
          </cell>
          <cell r="F15">
            <v>295353900</v>
          </cell>
          <cell r="G15">
            <v>149441400</v>
          </cell>
          <cell r="H15">
            <v>69500000</v>
          </cell>
          <cell r="I15">
            <v>0</v>
          </cell>
          <cell r="J15">
            <v>0</v>
          </cell>
          <cell r="K15">
            <v>0</v>
          </cell>
          <cell r="L15">
            <v>0</v>
          </cell>
          <cell r="M15">
            <v>0</v>
          </cell>
          <cell r="N15">
            <v>0</v>
          </cell>
          <cell r="O15">
            <v>0</v>
          </cell>
          <cell r="P15">
            <v>0</v>
          </cell>
          <cell r="Q15">
            <v>0</v>
          </cell>
          <cell r="R15">
            <v>0</v>
          </cell>
          <cell r="S15">
            <v>0</v>
          </cell>
          <cell r="T15">
            <v>0</v>
          </cell>
          <cell r="U15">
            <v>0</v>
          </cell>
          <cell r="V15">
            <v>774636700</v>
          </cell>
          <cell r="W15">
            <v>0</v>
          </cell>
          <cell r="X15">
            <v>0</v>
          </cell>
          <cell r="Y15">
            <v>0</v>
          </cell>
          <cell r="Z15">
            <v>0</v>
          </cell>
          <cell r="AA15">
            <v>0</v>
          </cell>
          <cell r="AB15">
            <v>0</v>
          </cell>
          <cell r="AC15">
            <v>0</v>
          </cell>
          <cell r="AD15">
            <v>0</v>
          </cell>
          <cell r="AE15">
            <v>0</v>
          </cell>
          <cell r="AF15">
            <v>0</v>
          </cell>
          <cell r="AG15">
            <v>0</v>
          </cell>
          <cell r="AH15">
            <v>0</v>
          </cell>
          <cell r="AI15">
            <v>0</v>
          </cell>
          <cell r="AJ15">
            <v>774636700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260341400</v>
          </cell>
          <cell r="AY15">
            <v>774636700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774636700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774636700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295353900</v>
          </cell>
          <cell r="CP15">
            <v>774636700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774636700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774636700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149441400</v>
          </cell>
          <cell r="EG15">
            <v>774636700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774636700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774636700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69500000</v>
          </cell>
          <cell r="FX15">
            <v>774636700</v>
          </cell>
        </row>
        <row r="16">
          <cell r="A16">
            <v>2</v>
          </cell>
          <cell r="B16" t="str">
            <v>5 . 2 . 1</v>
          </cell>
          <cell r="C16" t="str">
            <v>Belanja Pegawai</v>
          </cell>
          <cell r="D16">
            <v>196750000</v>
          </cell>
          <cell r="E16">
            <v>37650000</v>
          </cell>
          <cell r="F16">
            <v>91150000</v>
          </cell>
          <cell r="G16">
            <v>55950000</v>
          </cell>
          <cell r="H16">
            <v>11500000</v>
          </cell>
          <cell r="I16">
            <v>0</v>
          </cell>
          <cell r="J16">
            <v>0</v>
          </cell>
          <cell r="K16">
            <v>0</v>
          </cell>
          <cell r="L16">
            <v>0</v>
          </cell>
          <cell r="M16">
            <v>0</v>
          </cell>
          <cell r="N16">
            <v>0</v>
          </cell>
          <cell r="O16">
            <v>0</v>
          </cell>
          <cell r="P16">
            <v>0</v>
          </cell>
          <cell r="Q16">
            <v>0</v>
          </cell>
          <cell r="R16">
            <v>0</v>
          </cell>
          <cell r="S16">
            <v>0</v>
          </cell>
          <cell r="T16">
            <v>0</v>
          </cell>
          <cell r="U16">
            <v>0</v>
          </cell>
          <cell r="V16">
            <v>196750000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196750000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37650000</v>
          </cell>
          <cell r="AY16">
            <v>196750000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196750000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196750000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91150000</v>
          </cell>
          <cell r="CP16">
            <v>196750000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196750000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196750000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55950000</v>
          </cell>
          <cell r="EG16">
            <v>196750000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196750000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196750000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11500000</v>
          </cell>
          <cell r="FX16">
            <v>196750000</v>
          </cell>
        </row>
        <row r="17">
          <cell r="A17">
            <v>3</v>
          </cell>
          <cell r="B17" t="str">
            <v>5 . 2 . 1 . 01</v>
          </cell>
          <cell r="C17" t="str">
            <v>Honorarium PNS</v>
          </cell>
          <cell r="D17">
            <v>123500000</v>
          </cell>
          <cell r="E17">
            <v>27650000</v>
          </cell>
          <cell r="F17">
            <v>45600000</v>
          </cell>
          <cell r="G17">
            <v>43250000</v>
          </cell>
          <cell r="H17">
            <v>11500000</v>
          </cell>
          <cell r="I17">
            <v>0</v>
          </cell>
          <cell r="J17">
            <v>0</v>
          </cell>
          <cell r="K17">
            <v>0</v>
          </cell>
          <cell r="L17">
            <v>0</v>
          </cell>
          <cell r="M17">
            <v>0</v>
          </cell>
          <cell r="N17">
            <v>0</v>
          </cell>
          <cell r="O17">
            <v>0</v>
          </cell>
          <cell r="P17">
            <v>0</v>
          </cell>
          <cell r="Q17">
            <v>0</v>
          </cell>
          <cell r="R17">
            <v>0</v>
          </cell>
          <cell r="S17">
            <v>0</v>
          </cell>
          <cell r="T17">
            <v>0</v>
          </cell>
          <cell r="U17">
            <v>0</v>
          </cell>
          <cell r="V17">
            <v>123500000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123500000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27650000</v>
          </cell>
          <cell r="AY17">
            <v>123500000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123500000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123500000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45600000</v>
          </cell>
          <cell r="CP17">
            <v>123500000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123500000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123500000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43250000</v>
          </cell>
          <cell r="EG17">
            <v>123500000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123500000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123500000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11500000</v>
          </cell>
          <cell r="FX17">
            <v>123500000</v>
          </cell>
        </row>
        <row r="18">
          <cell r="A18">
            <v>4</v>
          </cell>
          <cell r="B18" t="str">
            <v>5 . 2 . 1 . 01 . 01</v>
          </cell>
          <cell r="C18" t="str">
            <v>Honorarium Panitia Pelaksana Kegiatan</v>
          </cell>
          <cell r="D18">
            <v>4800000</v>
          </cell>
          <cell r="E18">
            <v>4650000</v>
          </cell>
          <cell r="F18">
            <v>0</v>
          </cell>
          <cell r="G18">
            <v>4650000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4650000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4650000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4800000</v>
          </cell>
        </row>
        <row r="19">
          <cell r="A19">
            <v>5</v>
          </cell>
          <cell r="B19" t="str">
            <v>5 . 2 . 1 . 01 . 02</v>
          </cell>
          <cell r="C19" t="str">
            <v>Honorarium Tim Pengadaan Barang dan Jasa</v>
          </cell>
          <cell r="D19">
            <v>4200000</v>
          </cell>
          <cell r="E19">
            <v>0</v>
          </cell>
          <cell r="F19">
            <v>2100000</v>
          </cell>
          <cell r="G19">
            <v>2100000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4200000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4200000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4200000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4200000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4200000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2100000</v>
          </cell>
          <cell r="CP19">
            <v>4200000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4200000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4200000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2100000</v>
          </cell>
          <cell r="EG19">
            <v>4200000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4200000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4200000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4200000</v>
          </cell>
        </row>
        <row r="20">
          <cell r="A20">
            <v>6</v>
          </cell>
          <cell r="B20" t="str">
            <v>5 . 2 . 1 . 01 . 04</v>
          </cell>
          <cell r="C20" t="str">
            <v>Honorarium/Uang Saku</v>
          </cell>
          <cell r="D20">
            <v>11000000</v>
          </cell>
          <cell r="E20">
            <v>0</v>
          </cell>
          <cell r="F20">
            <v>9000000</v>
          </cell>
          <cell r="G20">
            <v>2000000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11000000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11000000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11000000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11000000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11000000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9000000</v>
          </cell>
          <cell r="CP20">
            <v>11000000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11000000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11000000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2000000</v>
          </cell>
          <cell r="EG20">
            <v>11000000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11000000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11000000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11000000</v>
          </cell>
        </row>
        <row r="21">
          <cell r="A21">
            <v>7</v>
          </cell>
          <cell r="B21" t="str">
            <v>5 . 2 . 1 . 01 . 10</v>
          </cell>
          <cell r="C21" t="str">
            <v>Honorarium Tim Lintas SKPD</v>
          </cell>
          <cell r="D21">
            <v>103500000</v>
          </cell>
          <cell r="E21">
            <v>23000000</v>
          </cell>
          <cell r="F21">
            <v>34500000</v>
          </cell>
          <cell r="G21">
            <v>34500000</v>
          </cell>
          <cell r="H21">
            <v>11500000</v>
          </cell>
          <cell r="I21">
            <v>0</v>
          </cell>
          <cell r="J21">
            <v>0</v>
          </cell>
          <cell r="K21">
            <v>0</v>
          </cell>
          <cell r="L21">
            <v>0</v>
          </cell>
          <cell r="M21">
            <v>0</v>
          </cell>
          <cell r="N21">
            <v>0</v>
          </cell>
          <cell r="O21">
            <v>0</v>
          </cell>
          <cell r="P21">
            <v>0</v>
          </cell>
          <cell r="Q21">
            <v>0</v>
          </cell>
          <cell r="R21">
            <v>0</v>
          </cell>
          <cell r="S21">
            <v>0</v>
          </cell>
          <cell r="T21">
            <v>0</v>
          </cell>
          <cell r="U21">
            <v>0</v>
          </cell>
          <cell r="V21">
            <v>103500000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103500000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23000000</v>
          </cell>
          <cell r="AY21">
            <v>103500000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103500000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103500000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34500000</v>
          </cell>
          <cell r="CP21">
            <v>103500000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103500000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103500000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34500000</v>
          </cell>
          <cell r="EG21">
            <v>103500000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103500000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103500000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11500000</v>
          </cell>
          <cell r="FX21">
            <v>103500000</v>
          </cell>
        </row>
        <row r="22">
          <cell r="A22">
            <v>8</v>
          </cell>
          <cell r="B22" t="str">
            <v>5 . 2 . 1 . 02</v>
          </cell>
          <cell r="C22" t="str">
            <v>Honorarium Non PNS</v>
          </cell>
          <cell r="D22">
            <v>73250000</v>
          </cell>
          <cell r="E22">
            <v>10000000</v>
          </cell>
          <cell r="F22">
            <v>45550000</v>
          </cell>
          <cell r="G22">
            <v>12700000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73250000</v>
          </cell>
          <cell r="W22">
            <v>0</v>
          </cell>
          <cell r="X22">
            <v>0</v>
          </cell>
          <cell r="Y22">
            <v>0</v>
          </cell>
          <cell r="Z22">
            <v>0</v>
          </cell>
          <cell r="AA22">
            <v>0</v>
          </cell>
          <cell r="AB22">
            <v>0</v>
          </cell>
          <cell r="AC22">
            <v>0</v>
          </cell>
          <cell r="AD22">
            <v>0</v>
          </cell>
          <cell r="AE22">
            <v>0</v>
          </cell>
          <cell r="AF22">
            <v>0</v>
          </cell>
          <cell r="AG22">
            <v>0</v>
          </cell>
          <cell r="AH22">
            <v>0</v>
          </cell>
          <cell r="AI22">
            <v>0</v>
          </cell>
          <cell r="AJ22">
            <v>73250000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10000000</v>
          </cell>
          <cell r="AY22">
            <v>73250000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73250000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73250000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45550000</v>
          </cell>
          <cell r="CP22">
            <v>73250000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73250000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73250000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12700000</v>
          </cell>
          <cell r="EG22">
            <v>73250000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73250000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73250000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73250000</v>
          </cell>
        </row>
        <row r="23">
          <cell r="A23">
            <v>9</v>
          </cell>
          <cell r="B23" t="str">
            <v>5 . 2 . 1 . 02 . 01</v>
          </cell>
          <cell r="C23" t="str">
            <v>Honorarium Tenaga Ahli/ Instruktur/ Narasumber</v>
          </cell>
          <cell r="D23">
            <v>66000000</v>
          </cell>
          <cell r="E23">
            <v>10000000</v>
          </cell>
          <cell r="F23">
            <v>41000000</v>
          </cell>
          <cell r="G23">
            <v>10000000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66000000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66000000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10000000</v>
          </cell>
          <cell r="AY23">
            <v>66000000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66000000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66000000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41000000</v>
          </cell>
          <cell r="CP23">
            <v>66000000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66000000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66000000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10000000</v>
          </cell>
          <cell r="EG23">
            <v>66000000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66000000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66000000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66000000</v>
          </cell>
        </row>
        <row r="24">
          <cell r="A24">
            <v>10</v>
          </cell>
          <cell r="B24" t="str">
            <v>5 . 2 . 1 . 02 . 04</v>
          </cell>
          <cell r="C24" t="str">
            <v>Honorarium Non PNS Lainnya</v>
          </cell>
          <cell r="D24">
            <v>7250000</v>
          </cell>
          <cell r="E24">
            <v>0</v>
          </cell>
          <cell r="F24">
            <v>4550000</v>
          </cell>
          <cell r="G24">
            <v>2700000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7250000</v>
          </cell>
          <cell r="W24">
            <v>0</v>
          </cell>
          <cell r="X24">
            <v>0</v>
          </cell>
          <cell r="Y24">
            <v>0</v>
          </cell>
          <cell r="Z24">
            <v>0</v>
          </cell>
          <cell r="AA24">
            <v>0</v>
          </cell>
          <cell r="AB24">
            <v>0</v>
          </cell>
          <cell r="AC24">
            <v>0</v>
          </cell>
          <cell r="AD24">
            <v>0</v>
          </cell>
          <cell r="AE24">
            <v>0</v>
          </cell>
          <cell r="AF24">
            <v>0</v>
          </cell>
          <cell r="AG24">
            <v>0</v>
          </cell>
          <cell r="AH24">
            <v>0</v>
          </cell>
          <cell r="AI24">
            <v>0</v>
          </cell>
          <cell r="AJ24">
            <v>7250000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7250000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7250000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7250000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4550000</v>
          </cell>
          <cell r="CP24">
            <v>7250000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7250000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7250000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2700000</v>
          </cell>
          <cell r="EG24">
            <v>7250000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7250000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7250000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7250000</v>
          </cell>
        </row>
        <row r="25">
          <cell r="A25">
            <v>11</v>
          </cell>
          <cell r="B25" t="str">
            <v>5 . 2 . 2</v>
          </cell>
          <cell r="C25" t="str">
            <v>Belanja Barang dan Jasa</v>
          </cell>
          <cell r="D25">
            <v>577886700</v>
          </cell>
          <cell r="E25">
            <v>222691400</v>
          </cell>
          <cell r="F25">
            <v>204203900</v>
          </cell>
          <cell r="G25">
            <v>93491400</v>
          </cell>
          <cell r="H25">
            <v>58000000</v>
          </cell>
          <cell r="I25">
            <v>0</v>
          </cell>
          <cell r="J25">
            <v>0</v>
          </cell>
          <cell r="K25">
            <v>0</v>
          </cell>
          <cell r="L25">
            <v>0</v>
          </cell>
          <cell r="M25">
            <v>0</v>
          </cell>
          <cell r="N25">
            <v>0</v>
          </cell>
          <cell r="O25">
            <v>0</v>
          </cell>
          <cell r="P25">
            <v>0</v>
          </cell>
          <cell r="Q25">
            <v>0</v>
          </cell>
          <cell r="R25">
            <v>0</v>
          </cell>
          <cell r="S25">
            <v>0</v>
          </cell>
          <cell r="T25">
            <v>0</v>
          </cell>
          <cell r="U25">
            <v>0</v>
          </cell>
          <cell r="V25">
            <v>577886700</v>
          </cell>
          <cell r="W25">
            <v>0</v>
          </cell>
          <cell r="X25">
            <v>0</v>
          </cell>
          <cell r="Y25">
            <v>0</v>
          </cell>
          <cell r="Z25">
            <v>0</v>
          </cell>
          <cell r="AA25">
            <v>0</v>
          </cell>
          <cell r="AB25">
            <v>0</v>
          </cell>
          <cell r="AC25">
            <v>0</v>
          </cell>
          <cell r="AD25">
            <v>0</v>
          </cell>
          <cell r="AE25">
            <v>0</v>
          </cell>
          <cell r="AF25">
            <v>0</v>
          </cell>
          <cell r="AG25">
            <v>0</v>
          </cell>
          <cell r="AH25">
            <v>0</v>
          </cell>
          <cell r="AI25">
            <v>0</v>
          </cell>
          <cell r="AJ25">
            <v>577886700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222691400</v>
          </cell>
          <cell r="AY25">
            <v>577886700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577886700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577886700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204203900</v>
          </cell>
          <cell r="CP25">
            <v>577886700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577886700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577886700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93491400</v>
          </cell>
          <cell r="EG25">
            <v>577886700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577886700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577886700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58000000</v>
          </cell>
          <cell r="FX25">
            <v>577886700</v>
          </cell>
        </row>
        <row r="26">
          <cell r="A26">
            <v>12</v>
          </cell>
          <cell r="B26" t="str">
            <v>5 . 2 . 2 . 01</v>
          </cell>
          <cell r="C26" t="str">
            <v>Belanja Bahan Pakai Habis Kantor</v>
          </cell>
          <cell r="D26">
            <v>1000000</v>
          </cell>
          <cell r="E26">
            <v>0</v>
          </cell>
          <cell r="F26">
            <v>1000000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1000000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1000000</v>
          </cell>
        </row>
        <row r="27">
          <cell r="A27">
            <v>13</v>
          </cell>
          <cell r="B27" t="str">
            <v>5 . 2 . 2 . 01 . 01</v>
          </cell>
          <cell r="C27" t="str">
            <v>Belanja alat tulis kantor</v>
          </cell>
          <cell r="D27">
            <v>1000000</v>
          </cell>
          <cell r="E27">
            <v>0</v>
          </cell>
          <cell r="F27">
            <v>1000000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1000000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1000000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1000000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1000000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1000000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1000000</v>
          </cell>
          <cell r="CP27">
            <v>1000000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1000000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1000000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1000000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1000000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1000000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1000000</v>
          </cell>
        </row>
        <row r="28">
          <cell r="A28">
            <v>14</v>
          </cell>
          <cell r="B28" t="str">
            <v>5 . 2 . 2 . 02</v>
          </cell>
          <cell r="C28" t="str">
            <v>Belanja Bahan/Material</v>
          </cell>
          <cell r="D28">
            <v>5000000</v>
          </cell>
          <cell r="E28">
            <v>0</v>
          </cell>
          <cell r="F28">
            <v>3000000</v>
          </cell>
          <cell r="G28">
            <v>2500000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5000000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5000000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5000000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5000000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5000000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3000000</v>
          </cell>
          <cell r="CP28">
            <v>5000000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5000000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5000000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2500000</v>
          </cell>
          <cell r="EG28">
            <v>5000000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5000000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5000000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5000000</v>
          </cell>
        </row>
        <row r="29">
          <cell r="A29">
            <v>15</v>
          </cell>
          <cell r="B29" t="str">
            <v>5 . 2 . 2 . 02 . 07</v>
          </cell>
          <cell r="C29" t="str">
            <v>Belanja Perlengkapan Peserta</v>
          </cell>
          <cell r="D29">
            <v>5000000</v>
          </cell>
          <cell r="E29">
            <v>0</v>
          </cell>
          <cell r="F29">
            <v>3000000</v>
          </cell>
          <cell r="G29">
            <v>2500000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5000000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5000000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5000000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5000000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5000000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3000000</v>
          </cell>
          <cell r="CP29">
            <v>5000000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5000000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5000000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2500000</v>
          </cell>
          <cell r="EG29">
            <v>5000000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5000000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5000000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5000000</v>
          </cell>
        </row>
        <row r="30">
          <cell r="A30">
            <v>16</v>
          </cell>
          <cell r="B30" t="str">
            <v>5 . 2 . 2 . 03</v>
          </cell>
          <cell r="C30" t="str">
            <v>Belanja Jasa Kantor</v>
          </cell>
          <cell r="D30">
            <v>107750000</v>
          </cell>
          <cell r="E30">
            <v>66375000</v>
          </cell>
          <cell r="F30">
            <v>41025000</v>
          </cell>
          <cell r="G30">
            <v>350000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107750000</v>
          </cell>
          <cell r="W30">
            <v>0</v>
          </cell>
          <cell r="X30">
            <v>0</v>
          </cell>
          <cell r="Y30">
            <v>0</v>
          </cell>
          <cell r="Z30">
            <v>0</v>
          </cell>
          <cell r="AA30">
            <v>0</v>
          </cell>
          <cell r="AB30">
            <v>0</v>
          </cell>
          <cell r="AC30">
            <v>0</v>
          </cell>
          <cell r="AD30">
            <v>0</v>
          </cell>
          <cell r="AE30">
            <v>0</v>
          </cell>
          <cell r="AF30">
            <v>0</v>
          </cell>
          <cell r="AG30">
            <v>0</v>
          </cell>
          <cell r="AH30">
            <v>0</v>
          </cell>
          <cell r="AI30">
            <v>0</v>
          </cell>
          <cell r="AJ30">
            <v>107750000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66375000</v>
          </cell>
          <cell r="AY30">
            <v>107750000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107750000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107750000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41025000</v>
          </cell>
          <cell r="CP30">
            <v>107750000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107750000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107750000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350000</v>
          </cell>
          <cell r="EG30">
            <v>107750000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107750000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107750000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107750000</v>
          </cell>
        </row>
        <row r="31">
          <cell r="A31">
            <v>17</v>
          </cell>
          <cell r="B31" t="str">
            <v>5 . 2 . 2 . 03 . 12</v>
          </cell>
          <cell r="C31" t="str">
            <v>Belanja transportasi dan akomodasi</v>
          </cell>
          <cell r="D31">
            <v>106875000</v>
          </cell>
          <cell r="E31">
            <v>66375000</v>
          </cell>
          <cell r="F31">
            <v>40500000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106875000</v>
          </cell>
          <cell r="W31">
            <v>0</v>
          </cell>
          <cell r="X31">
            <v>0</v>
          </cell>
          <cell r="Y31">
            <v>0</v>
          </cell>
          <cell r="Z31">
            <v>0</v>
          </cell>
          <cell r="AA31">
            <v>0</v>
          </cell>
          <cell r="AB31">
            <v>0</v>
          </cell>
          <cell r="AC31">
            <v>0</v>
          </cell>
          <cell r="AD31">
            <v>0</v>
          </cell>
          <cell r="AE31">
            <v>0</v>
          </cell>
          <cell r="AF31">
            <v>0</v>
          </cell>
          <cell r="AG31">
            <v>0</v>
          </cell>
          <cell r="AH31">
            <v>0</v>
          </cell>
          <cell r="AI31">
            <v>0</v>
          </cell>
          <cell r="AJ31">
            <v>106875000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66375000</v>
          </cell>
          <cell r="AY31">
            <v>106875000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106875000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106875000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40500000</v>
          </cell>
          <cell r="CP31">
            <v>106875000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106875000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106875000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106875000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106875000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106875000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106875000</v>
          </cell>
        </row>
        <row r="32">
          <cell r="A32">
            <v>18</v>
          </cell>
          <cell r="B32" t="str">
            <v>5 . 2 . 2 . 03 . 13</v>
          </cell>
          <cell r="C32" t="str">
            <v>Belanja Dokumentasi</v>
          </cell>
          <cell r="D32">
            <v>875000</v>
          </cell>
          <cell r="E32">
            <v>0</v>
          </cell>
          <cell r="F32">
            <v>525000</v>
          </cell>
          <cell r="G32">
            <v>350000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875000</v>
          </cell>
          <cell r="W32">
            <v>0</v>
          </cell>
          <cell r="X32">
            <v>0</v>
          </cell>
          <cell r="Y32">
            <v>0</v>
          </cell>
          <cell r="Z32">
            <v>0</v>
          </cell>
          <cell r="AA32">
            <v>0</v>
          </cell>
          <cell r="AB32">
            <v>0</v>
          </cell>
          <cell r="AC32">
            <v>0</v>
          </cell>
          <cell r="AD32">
            <v>0</v>
          </cell>
          <cell r="AE32">
            <v>0</v>
          </cell>
          <cell r="AF32">
            <v>0</v>
          </cell>
          <cell r="AG32">
            <v>0</v>
          </cell>
          <cell r="AH32">
            <v>0</v>
          </cell>
          <cell r="AI32">
            <v>0</v>
          </cell>
          <cell r="AJ32">
            <v>875000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875000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875000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875000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525000</v>
          </cell>
          <cell r="CP32">
            <v>875000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875000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875000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350000</v>
          </cell>
          <cell r="EG32">
            <v>875000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875000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875000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875000</v>
          </cell>
        </row>
        <row r="33">
          <cell r="A33">
            <v>19</v>
          </cell>
          <cell r="B33" t="str">
            <v>5 . 2 . 2 . 06</v>
          </cell>
          <cell r="C33" t="str">
            <v>Belanja Cetak dan Penggandaan</v>
          </cell>
          <cell r="D33">
            <v>51375000</v>
          </cell>
          <cell r="E33">
            <v>39375000</v>
          </cell>
          <cell r="F33">
            <v>8250000</v>
          </cell>
          <cell r="G33">
            <v>3750000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51375000</v>
          </cell>
          <cell r="W33">
            <v>0</v>
          </cell>
          <cell r="X33">
            <v>0</v>
          </cell>
          <cell r="Y33">
            <v>0</v>
          </cell>
          <cell r="Z33">
            <v>0</v>
          </cell>
          <cell r="AA33">
            <v>0</v>
          </cell>
          <cell r="AB33">
            <v>0</v>
          </cell>
          <cell r="AC33">
            <v>0</v>
          </cell>
          <cell r="AD33">
            <v>0</v>
          </cell>
          <cell r="AE33">
            <v>0</v>
          </cell>
          <cell r="AF33">
            <v>0</v>
          </cell>
          <cell r="AG33">
            <v>0</v>
          </cell>
          <cell r="AH33">
            <v>0</v>
          </cell>
          <cell r="AI33">
            <v>0</v>
          </cell>
          <cell r="AJ33">
            <v>51375000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39375000</v>
          </cell>
          <cell r="AY33">
            <v>51375000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51375000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51375000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8250000</v>
          </cell>
          <cell r="CP33">
            <v>51375000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51375000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51375000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3750000</v>
          </cell>
          <cell r="EG33">
            <v>51375000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51375000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51375000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51375000</v>
          </cell>
        </row>
        <row r="34">
          <cell r="A34">
            <v>20</v>
          </cell>
          <cell r="B34" t="str">
            <v>5 . 2 . 2 . 06 . 01</v>
          </cell>
          <cell r="C34" t="str">
            <v>Belanja cetak</v>
          </cell>
          <cell r="D34">
            <v>39625000</v>
          </cell>
          <cell r="E34">
            <v>35625000</v>
          </cell>
          <cell r="F34">
            <v>4000000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39625000</v>
          </cell>
          <cell r="W34">
            <v>0</v>
          </cell>
          <cell r="X34">
            <v>0</v>
          </cell>
          <cell r="Y34">
            <v>0</v>
          </cell>
          <cell r="Z34">
            <v>0</v>
          </cell>
          <cell r="AA34">
            <v>0</v>
          </cell>
          <cell r="AB34">
            <v>0</v>
          </cell>
          <cell r="AC34">
            <v>0</v>
          </cell>
          <cell r="AD34">
            <v>0</v>
          </cell>
          <cell r="AE34">
            <v>0</v>
          </cell>
          <cell r="AF34">
            <v>0</v>
          </cell>
          <cell r="AG34">
            <v>0</v>
          </cell>
          <cell r="AH34">
            <v>0</v>
          </cell>
          <cell r="AI34">
            <v>0</v>
          </cell>
          <cell r="AJ34">
            <v>39625000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35625000</v>
          </cell>
          <cell r="AY34">
            <v>39625000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39625000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39625000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4000000</v>
          </cell>
          <cell r="CP34">
            <v>39625000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39625000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39625000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39625000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39625000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39625000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39625000</v>
          </cell>
        </row>
        <row r="35">
          <cell r="A35">
            <v>21</v>
          </cell>
          <cell r="B35" t="str">
            <v>5 . 2 . 2 . 06 . 02</v>
          </cell>
          <cell r="C35" t="str">
            <v>Belanja Penggandaan/Fotocopy</v>
          </cell>
          <cell r="D35">
            <v>10250000</v>
          </cell>
          <cell r="E35">
            <v>3750000</v>
          </cell>
          <cell r="F35">
            <v>3750000</v>
          </cell>
          <cell r="G35">
            <v>2750000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10250000</v>
          </cell>
          <cell r="W35">
            <v>0</v>
          </cell>
          <cell r="X35">
            <v>0</v>
          </cell>
          <cell r="Y35">
            <v>0</v>
          </cell>
          <cell r="Z35">
            <v>0</v>
          </cell>
          <cell r="AA35">
            <v>0</v>
          </cell>
          <cell r="AB35">
            <v>0</v>
          </cell>
          <cell r="AC35">
            <v>0</v>
          </cell>
          <cell r="AD35">
            <v>0</v>
          </cell>
          <cell r="AE35">
            <v>0</v>
          </cell>
          <cell r="AF35">
            <v>0</v>
          </cell>
          <cell r="AG35">
            <v>0</v>
          </cell>
          <cell r="AH35">
            <v>0</v>
          </cell>
          <cell r="AI35">
            <v>0</v>
          </cell>
          <cell r="AJ35">
            <v>10250000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3750000</v>
          </cell>
          <cell r="AY35">
            <v>10250000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10250000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10250000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3750000</v>
          </cell>
          <cell r="CP35">
            <v>10250000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10250000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10250000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2750000</v>
          </cell>
          <cell r="EG35">
            <v>10250000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10250000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10250000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10250000</v>
          </cell>
        </row>
        <row r="36">
          <cell r="A36">
            <v>22</v>
          </cell>
          <cell r="B36" t="str">
            <v>5 . 2 . 2 . 06 . 03</v>
          </cell>
          <cell r="C36" t="str">
            <v>Belanja Cetak Spanduk</v>
          </cell>
          <cell r="D36">
            <v>1500000</v>
          </cell>
          <cell r="E36">
            <v>0</v>
          </cell>
          <cell r="F36">
            <v>500000</v>
          </cell>
          <cell r="G36">
            <v>1000000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1500000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1500000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1500000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1500000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1500000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500000</v>
          </cell>
          <cell r="CP36">
            <v>1500000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1500000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1500000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1000000</v>
          </cell>
          <cell r="EG36">
            <v>1500000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1500000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1500000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1500000</v>
          </cell>
        </row>
        <row r="37">
          <cell r="A37">
            <v>23</v>
          </cell>
          <cell r="B37" t="str">
            <v>5 . 2 . 2 . 07</v>
          </cell>
          <cell r="C37" t="str">
            <v>Belanja Sewa Rumah / Gedung / Gudang / Parkir</v>
          </cell>
          <cell r="D37">
            <v>3000000</v>
          </cell>
          <cell r="E37">
            <v>0</v>
          </cell>
          <cell r="F37">
            <v>0</v>
          </cell>
          <cell r="G37">
            <v>3000000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3000000</v>
          </cell>
          <cell r="W37">
            <v>0</v>
          </cell>
          <cell r="X37">
            <v>0</v>
          </cell>
          <cell r="Y37">
            <v>0</v>
          </cell>
          <cell r="Z37">
            <v>0</v>
          </cell>
          <cell r="AA37">
            <v>0</v>
          </cell>
          <cell r="AB37">
            <v>0</v>
          </cell>
          <cell r="AC37">
            <v>0</v>
          </cell>
          <cell r="AD37">
            <v>0</v>
          </cell>
          <cell r="AE37">
            <v>0</v>
          </cell>
          <cell r="AF37">
            <v>0</v>
          </cell>
          <cell r="AG37">
            <v>0</v>
          </cell>
          <cell r="AH37">
            <v>0</v>
          </cell>
          <cell r="AI37">
            <v>0</v>
          </cell>
          <cell r="AJ37">
            <v>3000000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3000000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3000000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3000000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3000000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3000000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3000000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3000000</v>
          </cell>
          <cell r="EG37">
            <v>3000000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3000000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3000000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3000000</v>
          </cell>
        </row>
        <row r="38">
          <cell r="A38">
            <v>24</v>
          </cell>
          <cell r="B38" t="str">
            <v>5 . 2 . 2 . 07 . 03</v>
          </cell>
          <cell r="C38" t="str">
            <v>Belanja sewa ruang rapat/pertemuan</v>
          </cell>
          <cell r="D38">
            <v>3000000</v>
          </cell>
          <cell r="E38">
            <v>0</v>
          </cell>
          <cell r="F38">
            <v>0</v>
          </cell>
          <cell r="G38">
            <v>3000000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3000000</v>
          </cell>
          <cell r="W38">
            <v>0</v>
          </cell>
          <cell r="X38">
            <v>0</v>
          </cell>
          <cell r="Y38">
            <v>0</v>
          </cell>
          <cell r="Z38">
            <v>0</v>
          </cell>
          <cell r="AA38">
            <v>0</v>
          </cell>
          <cell r="AB38">
            <v>0</v>
          </cell>
          <cell r="AC38">
            <v>0</v>
          </cell>
          <cell r="AD38">
            <v>0</v>
          </cell>
          <cell r="AE38">
            <v>0</v>
          </cell>
          <cell r="AF38">
            <v>0</v>
          </cell>
          <cell r="AG38">
            <v>0</v>
          </cell>
          <cell r="AH38">
            <v>0</v>
          </cell>
          <cell r="AI38">
            <v>0</v>
          </cell>
          <cell r="AJ38">
            <v>3000000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3000000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3000000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3000000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3000000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3000000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3000000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3000000</v>
          </cell>
          <cell r="EG38">
            <v>3000000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3000000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3000000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3000000</v>
          </cell>
        </row>
        <row r="39">
          <cell r="A39">
            <v>25</v>
          </cell>
          <cell r="B39" t="str">
            <v>5 . 2 . 2 . 08</v>
          </cell>
          <cell r="C39" t="str">
            <v>Belanja Sewa Sarana Mobilitas</v>
          </cell>
          <cell r="D39">
            <v>32700000</v>
          </cell>
          <cell r="E39">
            <v>21500000</v>
          </cell>
          <cell r="F39">
            <v>11200000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32700000</v>
          </cell>
          <cell r="W39">
            <v>0</v>
          </cell>
          <cell r="X39">
            <v>0</v>
          </cell>
          <cell r="Y39">
            <v>0</v>
          </cell>
          <cell r="Z39">
            <v>0</v>
          </cell>
          <cell r="AA39">
            <v>0</v>
          </cell>
          <cell r="AB39">
            <v>0</v>
          </cell>
          <cell r="AC39">
            <v>0</v>
          </cell>
          <cell r="AD39">
            <v>0</v>
          </cell>
          <cell r="AE39">
            <v>0</v>
          </cell>
          <cell r="AF39">
            <v>0</v>
          </cell>
          <cell r="AG39">
            <v>0</v>
          </cell>
          <cell r="AH39">
            <v>0</v>
          </cell>
          <cell r="AI39">
            <v>0</v>
          </cell>
          <cell r="AJ39">
            <v>32700000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21500000</v>
          </cell>
          <cell r="AY39">
            <v>32700000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32700000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32700000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11200000</v>
          </cell>
          <cell r="CP39">
            <v>32700000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32700000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32700000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32700000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32700000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32700000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32700000</v>
          </cell>
        </row>
        <row r="40">
          <cell r="A40">
            <v>26</v>
          </cell>
          <cell r="B40" t="str">
            <v>5 . 2 . 2 . 08 . 01</v>
          </cell>
          <cell r="C40" t="str">
            <v>Belanja sewa Sarana Mobilitas Darat</v>
          </cell>
          <cell r="D40">
            <v>32700000</v>
          </cell>
          <cell r="E40">
            <v>21500000</v>
          </cell>
          <cell r="F40">
            <v>11200000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32700000</v>
          </cell>
          <cell r="W40">
            <v>0</v>
          </cell>
          <cell r="X40">
            <v>0</v>
          </cell>
          <cell r="Y40">
            <v>0</v>
          </cell>
          <cell r="Z40">
            <v>0</v>
          </cell>
          <cell r="AA40">
            <v>0</v>
          </cell>
          <cell r="AB40">
            <v>0</v>
          </cell>
          <cell r="AC40">
            <v>0</v>
          </cell>
          <cell r="AD40">
            <v>0</v>
          </cell>
          <cell r="AE40">
            <v>0</v>
          </cell>
          <cell r="AF40">
            <v>0</v>
          </cell>
          <cell r="AG40">
            <v>0</v>
          </cell>
          <cell r="AH40">
            <v>0</v>
          </cell>
          <cell r="AI40">
            <v>0</v>
          </cell>
          <cell r="AJ40">
            <v>32700000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21500000</v>
          </cell>
          <cell r="AY40">
            <v>32700000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32700000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32700000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11200000</v>
          </cell>
          <cell r="CP40">
            <v>32700000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32700000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32700000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32700000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32700000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32700000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32700000</v>
          </cell>
        </row>
        <row r="41">
          <cell r="A41">
            <v>27</v>
          </cell>
          <cell r="B41" t="str">
            <v>5 . 2 . 2 . 11</v>
          </cell>
          <cell r="C41" t="str">
            <v>Belanja Makanan dan  Minuman</v>
          </cell>
          <cell r="D41">
            <v>9587500</v>
          </cell>
          <cell r="E41">
            <v>4950000</v>
          </cell>
          <cell r="F41">
            <v>1237500</v>
          </cell>
          <cell r="G41">
            <v>3400000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9587500</v>
          </cell>
          <cell r="W41">
            <v>0</v>
          </cell>
          <cell r="X41">
            <v>0</v>
          </cell>
          <cell r="Y41">
            <v>0</v>
          </cell>
          <cell r="Z41">
            <v>0</v>
          </cell>
          <cell r="AA41">
            <v>0</v>
          </cell>
          <cell r="AB41">
            <v>0</v>
          </cell>
          <cell r="AC41">
            <v>0</v>
          </cell>
          <cell r="AD41">
            <v>0</v>
          </cell>
          <cell r="AE41">
            <v>0</v>
          </cell>
          <cell r="AF41">
            <v>0</v>
          </cell>
          <cell r="AG41">
            <v>0</v>
          </cell>
          <cell r="AH41">
            <v>0</v>
          </cell>
          <cell r="AI41">
            <v>0</v>
          </cell>
          <cell r="AJ41">
            <v>9587500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4950000</v>
          </cell>
          <cell r="AY41">
            <v>9587500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9587500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9587500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1237500</v>
          </cell>
          <cell r="CP41">
            <v>9587500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9587500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9587500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3400000</v>
          </cell>
          <cell r="EG41">
            <v>9587500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9587500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9587500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9587500</v>
          </cell>
        </row>
        <row r="42">
          <cell r="A42">
            <v>28</v>
          </cell>
          <cell r="B42" t="str">
            <v>5 . 2 . 2 . 11 . 04</v>
          </cell>
          <cell r="C42" t="str">
            <v>Belanja makanan dan minuman pelaksanaan kegiatan</v>
          </cell>
          <cell r="D42">
            <v>9587500</v>
          </cell>
          <cell r="E42">
            <v>4950000</v>
          </cell>
          <cell r="F42">
            <v>1237500</v>
          </cell>
          <cell r="G42">
            <v>3400000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9587500</v>
          </cell>
          <cell r="W42">
            <v>0</v>
          </cell>
          <cell r="X42">
            <v>0</v>
          </cell>
          <cell r="Y42">
            <v>0</v>
          </cell>
          <cell r="Z42">
            <v>0</v>
          </cell>
          <cell r="AA42">
            <v>0</v>
          </cell>
          <cell r="AB42">
            <v>0</v>
          </cell>
          <cell r="AC42">
            <v>0</v>
          </cell>
          <cell r="AD42">
            <v>0</v>
          </cell>
          <cell r="AE42">
            <v>0</v>
          </cell>
          <cell r="AF42">
            <v>0</v>
          </cell>
          <cell r="AG42">
            <v>0</v>
          </cell>
          <cell r="AH42">
            <v>0</v>
          </cell>
          <cell r="AI42">
            <v>0</v>
          </cell>
          <cell r="AJ42">
            <v>9587500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4950000</v>
          </cell>
          <cell r="AY42">
            <v>9587500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9587500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9587500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1237500</v>
          </cell>
          <cell r="CP42">
            <v>9587500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9587500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9587500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3400000</v>
          </cell>
          <cell r="EG42">
            <v>9587500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9587500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9587500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9587500</v>
          </cell>
        </row>
        <row r="43">
          <cell r="A43">
            <v>29</v>
          </cell>
          <cell r="B43" t="str">
            <v>5 . 2 . 2 . 15</v>
          </cell>
          <cell r="C43" t="str">
            <v>Belanja Perjalanan Dinas</v>
          </cell>
          <cell r="D43">
            <v>127474200</v>
          </cell>
          <cell r="E43">
            <v>42491400</v>
          </cell>
          <cell r="F43">
            <v>42491400</v>
          </cell>
          <cell r="G43">
            <v>32491400</v>
          </cell>
          <cell r="H43">
            <v>10000000</v>
          </cell>
          <cell r="I43">
            <v>0</v>
          </cell>
          <cell r="J43">
            <v>0</v>
          </cell>
          <cell r="K43">
            <v>0</v>
          </cell>
          <cell r="L43">
            <v>0</v>
          </cell>
          <cell r="M43">
            <v>0</v>
          </cell>
          <cell r="N43">
            <v>0</v>
          </cell>
          <cell r="O43">
            <v>0</v>
          </cell>
          <cell r="P43">
            <v>0</v>
          </cell>
          <cell r="Q43">
            <v>0</v>
          </cell>
          <cell r="R43">
            <v>0</v>
          </cell>
          <cell r="S43">
            <v>0</v>
          </cell>
          <cell r="T43">
            <v>0</v>
          </cell>
          <cell r="U43">
            <v>0</v>
          </cell>
          <cell r="V43">
            <v>127474200</v>
          </cell>
          <cell r="W43">
            <v>0</v>
          </cell>
          <cell r="X43">
            <v>0</v>
          </cell>
          <cell r="Y43">
            <v>0</v>
          </cell>
          <cell r="Z43">
            <v>0</v>
          </cell>
          <cell r="AA43">
            <v>0</v>
          </cell>
          <cell r="AB43">
            <v>0</v>
          </cell>
          <cell r="AC43">
            <v>0</v>
          </cell>
          <cell r="AD43">
            <v>0</v>
          </cell>
          <cell r="AE43">
            <v>0</v>
          </cell>
          <cell r="AF43">
            <v>0</v>
          </cell>
          <cell r="AG43">
            <v>0</v>
          </cell>
          <cell r="AH43">
            <v>0</v>
          </cell>
          <cell r="AI43">
            <v>0</v>
          </cell>
          <cell r="AJ43">
            <v>127474200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42491400</v>
          </cell>
          <cell r="AY43">
            <v>127474200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127474200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127474200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42491400</v>
          </cell>
          <cell r="CP43">
            <v>127474200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127474200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127474200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32491400</v>
          </cell>
          <cell r="EG43">
            <v>127474200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127474200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127474200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10000000</v>
          </cell>
          <cell r="FX43">
            <v>127474200</v>
          </cell>
        </row>
        <row r="44">
          <cell r="A44">
            <v>30</v>
          </cell>
          <cell r="B44" t="str">
            <v>5 . 2 . 2 . 15 . 02</v>
          </cell>
          <cell r="C44" t="str">
            <v>Belanja perjalanan dinas luar daerah</v>
          </cell>
          <cell r="D44">
            <v>127474200</v>
          </cell>
          <cell r="E44">
            <v>42491400</v>
          </cell>
          <cell r="F44">
            <v>42491400</v>
          </cell>
          <cell r="G44">
            <v>32491400</v>
          </cell>
          <cell r="H44">
            <v>10000000</v>
          </cell>
          <cell r="I44">
            <v>0</v>
          </cell>
          <cell r="J44">
            <v>0</v>
          </cell>
          <cell r="K44">
            <v>0</v>
          </cell>
          <cell r="L44">
            <v>0</v>
          </cell>
          <cell r="M44">
            <v>0</v>
          </cell>
          <cell r="N44">
            <v>0</v>
          </cell>
          <cell r="O44">
            <v>0</v>
          </cell>
          <cell r="P44">
            <v>0</v>
          </cell>
          <cell r="Q44">
            <v>0</v>
          </cell>
          <cell r="R44">
            <v>0</v>
          </cell>
          <cell r="S44">
            <v>0</v>
          </cell>
          <cell r="T44">
            <v>0</v>
          </cell>
          <cell r="U44">
            <v>0</v>
          </cell>
          <cell r="V44">
            <v>127474200</v>
          </cell>
          <cell r="W44">
            <v>0</v>
          </cell>
          <cell r="X44">
            <v>0</v>
          </cell>
          <cell r="Y44">
            <v>0</v>
          </cell>
          <cell r="Z44">
            <v>0</v>
          </cell>
          <cell r="AA44">
            <v>0</v>
          </cell>
          <cell r="AB44">
            <v>0</v>
          </cell>
          <cell r="AC44">
            <v>0</v>
          </cell>
          <cell r="AD44">
            <v>0</v>
          </cell>
          <cell r="AE44">
            <v>0</v>
          </cell>
          <cell r="AF44">
            <v>0</v>
          </cell>
          <cell r="AG44">
            <v>0</v>
          </cell>
          <cell r="AH44">
            <v>0</v>
          </cell>
          <cell r="AI44">
            <v>0</v>
          </cell>
          <cell r="AJ44">
            <v>127474200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42491400</v>
          </cell>
          <cell r="AY44">
            <v>127474200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127474200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127474200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42491400</v>
          </cell>
          <cell r="CP44">
            <v>127474200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127474200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127474200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32491400</v>
          </cell>
          <cell r="EG44">
            <v>127474200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127474200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127474200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10000000</v>
          </cell>
          <cell r="FX44">
            <v>127474200</v>
          </cell>
        </row>
        <row r="45">
          <cell r="A45">
            <v>31</v>
          </cell>
          <cell r="B45" t="str">
            <v>5 . 2 . 2 . 21</v>
          </cell>
          <cell r="C45" t="str">
            <v>Belanja Jasa Konsultansi</v>
          </cell>
          <cell r="D45">
            <v>240000000</v>
          </cell>
          <cell r="E45">
            <v>48000000</v>
          </cell>
          <cell r="F45">
            <v>96000000</v>
          </cell>
          <cell r="G45">
            <v>48000000</v>
          </cell>
          <cell r="H45">
            <v>48000000</v>
          </cell>
          <cell r="I45">
            <v>0</v>
          </cell>
          <cell r="J45">
            <v>0</v>
          </cell>
          <cell r="K45">
            <v>0</v>
          </cell>
          <cell r="L45">
            <v>0</v>
          </cell>
          <cell r="M45">
            <v>0</v>
          </cell>
          <cell r="N45">
            <v>0</v>
          </cell>
          <cell r="O45">
            <v>0</v>
          </cell>
          <cell r="P45">
            <v>0</v>
          </cell>
          <cell r="Q45">
            <v>0</v>
          </cell>
          <cell r="R45">
            <v>0</v>
          </cell>
          <cell r="S45">
            <v>0</v>
          </cell>
          <cell r="T45">
            <v>0</v>
          </cell>
          <cell r="U45">
            <v>0</v>
          </cell>
          <cell r="V45">
            <v>240000000</v>
          </cell>
          <cell r="W45">
            <v>0</v>
          </cell>
          <cell r="X45">
            <v>0</v>
          </cell>
          <cell r="Y45">
            <v>0</v>
          </cell>
          <cell r="Z45">
            <v>0</v>
          </cell>
          <cell r="AA45">
            <v>0</v>
          </cell>
          <cell r="AB45">
            <v>0</v>
          </cell>
          <cell r="AC45">
            <v>0</v>
          </cell>
          <cell r="AD45">
            <v>0</v>
          </cell>
          <cell r="AE45">
            <v>0</v>
          </cell>
          <cell r="AF45">
            <v>0</v>
          </cell>
          <cell r="AG45">
            <v>0</v>
          </cell>
          <cell r="AH45">
            <v>0</v>
          </cell>
          <cell r="AI45">
            <v>0</v>
          </cell>
          <cell r="AJ45">
            <v>240000000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48000000</v>
          </cell>
          <cell r="AY45">
            <v>240000000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240000000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240000000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96000000</v>
          </cell>
          <cell r="CP45">
            <v>240000000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240000000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240000000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48000000</v>
          </cell>
          <cell r="EG45">
            <v>240000000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240000000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240000000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48000000</v>
          </cell>
          <cell r="FX45">
            <v>240000000</v>
          </cell>
        </row>
        <row r="46">
          <cell r="A46">
            <v>32</v>
          </cell>
          <cell r="B46" t="str">
            <v>5 . 2 . 2 . 21 . 04</v>
          </cell>
          <cell r="C46" t="str">
            <v>Belanja Jasa Konsultasi Hukum</v>
          </cell>
          <cell r="D46">
            <v>240000000</v>
          </cell>
          <cell r="E46">
            <v>48000000</v>
          </cell>
          <cell r="F46">
            <v>96000000</v>
          </cell>
          <cell r="G46">
            <v>48000000</v>
          </cell>
          <cell r="H46">
            <v>48000000</v>
          </cell>
          <cell r="I46">
            <v>0</v>
          </cell>
          <cell r="J46">
            <v>0</v>
          </cell>
          <cell r="K46">
            <v>0</v>
          </cell>
          <cell r="L46">
            <v>0</v>
          </cell>
          <cell r="M46">
            <v>0</v>
          </cell>
          <cell r="N46">
            <v>0</v>
          </cell>
          <cell r="O46">
            <v>0</v>
          </cell>
          <cell r="P46">
            <v>0</v>
          </cell>
          <cell r="Q46">
            <v>0</v>
          </cell>
          <cell r="R46">
            <v>0</v>
          </cell>
          <cell r="S46">
            <v>0</v>
          </cell>
          <cell r="T46">
            <v>0</v>
          </cell>
          <cell r="U46">
            <v>0</v>
          </cell>
          <cell r="V46">
            <v>240000000</v>
          </cell>
          <cell r="W46">
            <v>0</v>
          </cell>
          <cell r="X46">
            <v>0</v>
          </cell>
          <cell r="Y46">
            <v>0</v>
          </cell>
          <cell r="Z46">
            <v>0</v>
          </cell>
          <cell r="AA46">
            <v>0</v>
          </cell>
          <cell r="AB46">
            <v>0</v>
          </cell>
          <cell r="AC46">
            <v>0</v>
          </cell>
          <cell r="AD46">
            <v>0</v>
          </cell>
          <cell r="AE46">
            <v>0</v>
          </cell>
          <cell r="AF46">
            <v>0</v>
          </cell>
          <cell r="AG46">
            <v>0</v>
          </cell>
          <cell r="AH46">
            <v>0</v>
          </cell>
          <cell r="AI46">
            <v>0</v>
          </cell>
          <cell r="AJ46">
            <v>240000000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48000000</v>
          </cell>
          <cell r="AY46">
            <v>240000000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240000000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240000000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96000000</v>
          </cell>
          <cell r="CP46">
            <v>240000000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240000000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240000000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48000000</v>
          </cell>
          <cell r="EG46">
            <v>240000000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240000000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240000000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48000000</v>
          </cell>
          <cell r="FX46">
            <v>240000000</v>
          </cell>
        </row>
        <row r="47">
          <cell r="A47">
            <v>33</v>
          </cell>
        </row>
        <row r="48">
          <cell r="A48">
            <v>34</v>
          </cell>
        </row>
        <row r="49">
          <cell r="A49">
            <v>35</v>
          </cell>
        </row>
        <row r="50">
          <cell r="A50">
            <v>36</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1.20 . 1.20.03 . 27 . 01</v>
          </cell>
          <cell r="C15" t="str">
            <v>Fasilitasi penyiapan data dan informasi pendukung proses pemekaran daerah</v>
          </cell>
          <cell r="D15">
            <v>154155000</v>
          </cell>
          <cell r="E15">
            <v>39260000</v>
          </cell>
          <cell r="F15">
            <v>59800000</v>
          </cell>
          <cell r="G15">
            <v>55095000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154155000</v>
          </cell>
          <cell r="W15">
            <v>0</v>
          </cell>
          <cell r="X15">
            <v>0</v>
          </cell>
          <cell r="Y15">
            <v>0</v>
          </cell>
          <cell r="Z15">
            <v>0</v>
          </cell>
          <cell r="AA15">
            <v>0</v>
          </cell>
          <cell r="AB15">
            <v>0</v>
          </cell>
          <cell r="AC15">
            <v>0</v>
          </cell>
          <cell r="AD15">
            <v>0</v>
          </cell>
          <cell r="AE15">
            <v>0</v>
          </cell>
          <cell r="AF15">
            <v>0</v>
          </cell>
          <cell r="AG15">
            <v>0</v>
          </cell>
          <cell r="AH15">
            <v>0</v>
          </cell>
          <cell r="AI15">
            <v>0</v>
          </cell>
          <cell r="AJ15">
            <v>154155000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39260000</v>
          </cell>
          <cell r="AY15">
            <v>154155000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154155000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154155000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59800000</v>
          </cell>
          <cell r="CP15">
            <v>154155000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154155000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154155000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55095000</v>
          </cell>
          <cell r="EG15">
            <v>154155000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154155000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154155000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154155000</v>
          </cell>
        </row>
        <row r="16">
          <cell r="A16">
            <v>2</v>
          </cell>
          <cell r="B16" t="str">
            <v>5 . 2 . 1</v>
          </cell>
          <cell r="C16" t="str">
            <v>Belanja Pegawai</v>
          </cell>
          <cell r="D16">
            <v>91300000</v>
          </cell>
          <cell r="E16">
            <v>21100000</v>
          </cell>
          <cell r="F16">
            <v>36850000</v>
          </cell>
          <cell r="G16">
            <v>33350000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91300000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91300000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21100000</v>
          </cell>
          <cell r="AY16">
            <v>91300000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91300000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91300000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36850000</v>
          </cell>
          <cell r="CP16">
            <v>91300000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91300000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91300000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33350000</v>
          </cell>
          <cell r="EG16">
            <v>91300000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91300000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91300000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91300000</v>
          </cell>
        </row>
        <row r="17">
          <cell r="A17">
            <v>3</v>
          </cell>
          <cell r="B17" t="str">
            <v>5 . 2 . 1 . 01</v>
          </cell>
          <cell r="C17" t="str">
            <v>Honorarium PNS</v>
          </cell>
          <cell r="D17">
            <v>86800000</v>
          </cell>
          <cell r="E17">
            <v>19600000</v>
          </cell>
          <cell r="F17">
            <v>35350000</v>
          </cell>
          <cell r="G17">
            <v>31850000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86800000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86800000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19600000</v>
          </cell>
          <cell r="AY17">
            <v>86800000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86800000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86800000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35350000</v>
          </cell>
          <cell r="CP17">
            <v>86800000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86800000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86800000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31850000</v>
          </cell>
          <cell r="EG17">
            <v>86800000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86800000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86800000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86800000</v>
          </cell>
        </row>
        <row r="18">
          <cell r="A18">
            <v>4</v>
          </cell>
          <cell r="B18" t="str">
            <v>5 . 2 . 1 . 01 . 01</v>
          </cell>
          <cell r="C18" t="str">
            <v>Honorarium Panitia Pelaksana Kegiatan</v>
          </cell>
          <cell r="D18">
            <v>3900000</v>
          </cell>
          <cell r="E18">
            <v>1300000</v>
          </cell>
          <cell r="F18">
            <v>1300000</v>
          </cell>
          <cell r="G18">
            <v>1300000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1300000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1300000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1300000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3900000</v>
          </cell>
        </row>
        <row r="19">
          <cell r="A19">
            <v>5</v>
          </cell>
          <cell r="B19" t="str">
            <v>5 . 2 . 1 . 01 . 04</v>
          </cell>
          <cell r="C19" t="str">
            <v>Honorarium/Uang Saku</v>
          </cell>
          <cell r="D19">
            <v>34500000</v>
          </cell>
          <cell r="E19">
            <v>11000000</v>
          </cell>
          <cell r="F19">
            <v>13500000</v>
          </cell>
          <cell r="G19">
            <v>10000000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34500000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34500000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11000000</v>
          </cell>
          <cell r="AY19">
            <v>34500000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34500000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34500000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13500000</v>
          </cell>
          <cell r="CP19">
            <v>34500000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34500000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34500000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10000000</v>
          </cell>
          <cell r="EG19">
            <v>34500000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34500000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34500000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34500000</v>
          </cell>
        </row>
        <row r="20">
          <cell r="A20">
            <v>6</v>
          </cell>
          <cell r="B20" t="str">
            <v>5 . 2 . 1 . 01 . 09</v>
          </cell>
          <cell r="C20" t="str">
            <v>Honor Tim Internal</v>
          </cell>
          <cell r="D20">
            <v>14600000</v>
          </cell>
          <cell r="E20">
            <v>7300000</v>
          </cell>
          <cell r="F20">
            <v>3650000</v>
          </cell>
          <cell r="G20">
            <v>3650000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14600000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14600000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7300000</v>
          </cell>
          <cell r="AY20">
            <v>14600000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14600000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14600000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3650000</v>
          </cell>
          <cell r="CP20">
            <v>14600000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14600000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14600000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3650000</v>
          </cell>
          <cell r="EG20">
            <v>14600000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14600000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14600000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14600000</v>
          </cell>
        </row>
        <row r="21">
          <cell r="A21">
            <v>7</v>
          </cell>
          <cell r="B21" t="str">
            <v>5 . 2 . 1 . 01 . 10</v>
          </cell>
          <cell r="C21" t="str">
            <v>Honorarium Tim Lintas SKPD</v>
          </cell>
          <cell r="D21">
            <v>33800000</v>
          </cell>
          <cell r="E21">
            <v>0</v>
          </cell>
          <cell r="F21">
            <v>16900000</v>
          </cell>
          <cell r="G21">
            <v>16900000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33800000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33800000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33800000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33800000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33800000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16900000</v>
          </cell>
          <cell r="CP21">
            <v>33800000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33800000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33800000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16900000</v>
          </cell>
          <cell r="EG21">
            <v>33800000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33800000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33800000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33800000</v>
          </cell>
        </row>
        <row r="22">
          <cell r="A22">
            <v>8</v>
          </cell>
          <cell r="B22" t="str">
            <v>5 . 2 . 1 . 03</v>
          </cell>
          <cell r="C22" t="str">
            <v>Uang Lembur</v>
          </cell>
          <cell r="D22">
            <v>4500000</v>
          </cell>
          <cell r="E22">
            <v>1500000</v>
          </cell>
          <cell r="F22">
            <v>1500000</v>
          </cell>
          <cell r="G22">
            <v>1500000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4500000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4500000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1500000</v>
          </cell>
          <cell r="AY22">
            <v>4500000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4500000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4500000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1500000</v>
          </cell>
          <cell r="CP22">
            <v>4500000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4500000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4500000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1500000</v>
          </cell>
          <cell r="EG22">
            <v>4500000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4500000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4500000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4500000</v>
          </cell>
        </row>
        <row r="23">
          <cell r="A23">
            <v>9</v>
          </cell>
          <cell r="B23" t="str">
            <v>5 . 2 . 1 . 03 . 01</v>
          </cell>
          <cell r="C23" t="str">
            <v>Uang Lembur  PNS</v>
          </cell>
          <cell r="D23">
            <v>4500000</v>
          </cell>
          <cell r="E23">
            <v>1500000</v>
          </cell>
          <cell r="F23">
            <v>1500000</v>
          </cell>
          <cell r="G23">
            <v>1500000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4500000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4500000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1500000</v>
          </cell>
          <cell r="AY23">
            <v>4500000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4500000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4500000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1500000</v>
          </cell>
          <cell r="CP23">
            <v>4500000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4500000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4500000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1500000</v>
          </cell>
          <cell r="EG23">
            <v>4500000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4500000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4500000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4500000</v>
          </cell>
        </row>
        <row r="24">
          <cell r="A24">
            <v>10</v>
          </cell>
          <cell r="B24" t="str">
            <v>5 . 2 . 2</v>
          </cell>
          <cell r="C24" t="str">
            <v>Belanja Barang dan Jasa</v>
          </cell>
          <cell r="D24">
            <v>62855000</v>
          </cell>
          <cell r="E24">
            <v>18160000</v>
          </cell>
          <cell r="F24">
            <v>22950000</v>
          </cell>
          <cell r="G24">
            <v>21745000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62855000</v>
          </cell>
          <cell r="W24">
            <v>0</v>
          </cell>
          <cell r="X24">
            <v>0</v>
          </cell>
          <cell r="Y24">
            <v>0</v>
          </cell>
          <cell r="Z24">
            <v>0</v>
          </cell>
          <cell r="AA24">
            <v>0</v>
          </cell>
          <cell r="AB24">
            <v>0</v>
          </cell>
          <cell r="AC24">
            <v>0</v>
          </cell>
          <cell r="AD24">
            <v>0</v>
          </cell>
          <cell r="AE24">
            <v>0</v>
          </cell>
          <cell r="AF24">
            <v>0</v>
          </cell>
          <cell r="AG24">
            <v>0</v>
          </cell>
          <cell r="AH24">
            <v>0</v>
          </cell>
          <cell r="AI24">
            <v>0</v>
          </cell>
          <cell r="AJ24">
            <v>62855000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18160000</v>
          </cell>
          <cell r="AY24">
            <v>62855000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62855000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62855000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22950000</v>
          </cell>
          <cell r="CP24">
            <v>62855000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62855000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62855000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21745000</v>
          </cell>
          <cell r="EG24">
            <v>62855000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62855000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62855000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62855000</v>
          </cell>
        </row>
        <row r="25">
          <cell r="A25">
            <v>11</v>
          </cell>
          <cell r="B25" t="str">
            <v>5 . 2 . 2 . 01</v>
          </cell>
          <cell r="C25" t="str">
            <v>Belanja Bahan Pakai Habis Kantor</v>
          </cell>
          <cell r="D25">
            <v>1150000</v>
          </cell>
          <cell r="E25">
            <v>360000</v>
          </cell>
          <cell r="F25">
            <v>445000</v>
          </cell>
          <cell r="G25">
            <v>345000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1150000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1150000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360000</v>
          </cell>
          <cell r="AY25">
            <v>1150000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1150000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1150000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445000</v>
          </cell>
          <cell r="CP25">
            <v>1150000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1150000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1150000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345000</v>
          </cell>
          <cell r="EG25">
            <v>1150000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1150000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1150000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1150000</v>
          </cell>
        </row>
        <row r="26">
          <cell r="A26">
            <v>12</v>
          </cell>
          <cell r="B26" t="str">
            <v>5 . 2 . 2 . 01 . 01</v>
          </cell>
          <cell r="C26" t="str">
            <v>Belanja alat tulis kantor</v>
          </cell>
          <cell r="D26">
            <v>1000000</v>
          </cell>
          <cell r="E26">
            <v>300000</v>
          </cell>
          <cell r="F26">
            <v>400000</v>
          </cell>
          <cell r="G26">
            <v>300000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300000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400000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300000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1000000</v>
          </cell>
        </row>
        <row r="27">
          <cell r="A27">
            <v>13</v>
          </cell>
          <cell r="B27" t="str">
            <v>5 . 2 . 2 . 01 . 04</v>
          </cell>
          <cell r="C27" t="str">
            <v>Belanja perangko, materai dan benda pos lainnya</v>
          </cell>
          <cell r="D27">
            <v>150000</v>
          </cell>
          <cell r="E27">
            <v>60000</v>
          </cell>
          <cell r="F27">
            <v>45000</v>
          </cell>
          <cell r="G27">
            <v>45000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150000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150000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60000</v>
          </cell>
          <cell r="AY27">
            <v>150000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150000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150000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45000</v>
          </cell>
          <cell r="CP27">
            <v>150000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150000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150000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45000</v>
          </cell>
          <cell r="EG27">
            <v>150000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150000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150000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150000</v>
          </cell>
        </row>
        <row r="28">
          <cell r="A28">
            <v>14</v>
          </cell>
          <cell r="B28" t="str">
            <v>5 . 2 . 2 . 03</v>
          </cell>
          <cell r="C28" t="str">
            <v>Belanja Jasa Kantor</v>
          </cell>
          <cell r="D28">
            <v>400000</v>
          </cell>
          <cell r="E28">
            <v>100000</v>
          </cell>
          <cell r="F28">
            <v>100000</v>
          </cell>
          <cell r="G28">
            <v>200000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400000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400000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100000</v>
          </cell>
          <cell r="AY28">
            <v>400000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400000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400000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100000</v>
          </cell>
          <cell r="CP28">
            <v>400000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400000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400000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200000</v>
          </cell>
          <cell r="EG28">
            <v>400000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400000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400000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400000</v>
          </cell>
        </row>
        <row r="29">
          <cell r="A29">
            <v>15</v>
          </cell>
          <cell r="B29" t="str">
            <v>5 . 2 . 2 . 03 . 13</v>
          </cell>
          <cell r="C29" t="str">
            <v>Belanja Dokumentasi</v>
          </cell>
          <cell r="D29">
            <v>400000</v>
          </cell>
          <cell r="E29">
            <v>100000</v>
          </cell>
          <cell r="F29">
            <v>100000</v>
          </cell>
          <cell r="G29">
            <v>200000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400000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400000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100000</v>
          </cell>
          <cell r="AY29">
            <v>400000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400000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400000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100000</v>
          </cell>
          <cell r="CP29">
            <v>400000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400000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400000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200000</v>
          </cell>
          <cell r="EG29">
            <v>400000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400000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400000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400000</v>
          </cell>
        </row>
        <row r="30">
          <cell r="A30">
            <v>16</v>
          </cell>
          <cell r="B30" t="str">
            <v>5 . 2 . 2 . 06</v>
          </cell>
          <cell r="C30" t="str">
            <v>Belanja Cetak dan Penggandaan</v>
          </cell>
          <cell r="D30">
            <v>6100000</v>
          </cell>
          <cell r="E30">
            <v>1200000</v>
          </cell>
          <cell r="F30">
            <v>1200000</v>
          </cell>
          <cell r="G30">
            <v>3700000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6100000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6100000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1200000</v>
          </cell>
          <cell r="AY30">
            <v>6100000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6100000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6100000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1200000</v>
          </cell>
          <cell r="CP30">
            <v>6100000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6100000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6100000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3700000</v>
          </cell>
          <cell r="EG30">
            <v>6100000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6100000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6100000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6100000</v>
          </cell>
        </row>
        <row r="31">
          <cell r="A31">
            <v>17</v>
          </cell>
          <cell r="B31" t="str">
            <v>5 . 2 . 2 . 06 . 01</v>
          </cell>
          <cell r="C31" t="str">
            <v>Belanja cetak</v>
          </cell>
          <cell r="D31">
            <v>2500000</v>
          </cell>
          <cell r="E31">
            <v>0</v>
          </cell>
          <cell r="F31">
            <v>0</v>
          </cell>
          <cell r="G31">
            <v>2500000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2500000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2500000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2500000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2500000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2500000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2500000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2500000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2500000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2500000</v>
          </cell>
          <cell r="EG31">
            <v>2500000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2500000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2500000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2500000</v>
          </cell>
        </row>
        <row r="32">
          <cell r="A32">
            <v>18</v>
          </cell>
          <cell r="B32" t="str">
            <v>5 . 2 . 2 . 06 . 02</v>
          </cell>
          <cell r="C32" t="str">
            <v>Belanja Penggandaan/Fotocopy</v>
          </cell>
          <cell r="D32">
            <v>3000000</v>
          </cell>
          <cell r="E32">
            <v>1000000</v>
          </cell>
          <cell r="F32">
            <v>1000000</v>
          </cell>
          <cell r="G32">
            <v>1000000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3000000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3000000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1000000</v>
          </cell>
          <cell r="AY32">
            <v>3000000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3000000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3000000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1000000</v>
          </cell>
          <cell r="CP32">
            <v>3000000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3000000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3000000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1000000</v>
          </cell>
          <cell r="EG32">
            <v>3000000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3000000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3000000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3000000</v>
          </cell>
        </row>
        <row r="33">
          <cell r="A33">
            <v>19</v>
          </cell>
          <cell r="B33" t="str">
            <v>5 . 2 . 2 . 06 . 03</v>
          </cell>
          <cell r="C33" t="str">
            <v>Belanja Cetak Spanduk</v>
          </cell>
          <cell r="D33">
            <v>600000</v>
          </cell>
          <cell r="E33">
            <v>200000</v>
          </cell>
          <cell r="F33">
            <v>200000</v>
          </cell>
          <cell r="G33">
            <v>200000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600000</v>
          </cell>
          <cell r="W33">
            <v>0</v>
          </cell>
          <cell r="X33">
            <v>0</v>
          </cell>
          <cell r="Y33">
            <v>0</v>
          </cell>
          <cell r="Z33">
            <v>0</v>
          </cell>
          <cell r="AA33">
            <v>0</v>
          </cell>
          <cell r="AB33">
            <v>0</v>
          </cell>
          <cell r="AC33">
            <v>0</v>
          </cell>
          <cell r="AD33">
            <v>0</v>
          </cell>
          <cell r="AE33">
            <v>0</v>
          </cell>
          <cell r="AF33">
            <v>0</v>
          </cell>
          <cell r="AG33">
            <v>0</v>
          </cell>
          <cell r="AH33">
            <v>0</v>
          </cell>
          <cell r="AI33">
            <v>0</v>
          </cell>
          <cell r="AJ33">
            <v>600000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200000</v>
          </cell>
          <cell r="AY33">
            <v>600000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600000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600000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200000</v>
          </cell>
          <cell r="CP33">
            <v>600000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600000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600000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200000</v>
          </cell>
          <cell r="EG33">
            <v>600000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600000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600000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600000</v>
          </cell>
        </row>
        <row r="34">
          <cell r="A34">
            <v>20</v>
          </cell>
          <cell r="B34" t="str">
            <v>5 . 2 . 2 . 11</v>
          </cell>
          <cell r="C34" t="str">
            <v>Belanja Makanan dan  Minuman</v>
          </cell>
          <cell r="D34">
            <v>17455000</v>
          </cell>
          <cell r="E34">
            <v>5000000</v>
          </cell>
          <cell r="F34">
            <v>6455000</v>
          </cell>
          <cell r="G34">
            <v>6000000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17455000</v>
          </cell>
          <cell r="W34">
            <v>0</v>
          </cell>
          <cell r="X34">
            <v>0</v>
          </cell>
          <cell r="Y34">
            <v>0</v>
          </cell>
          <cell r="Z34">
            <v>0</v>
          </cell>
          <cell r="AA34">
            <v>0</v>
          </cell>
          <cell r="AB34">
            <v>0</v>
          </cell>
          <cell r="AC34">
            <v>0</v>
          </cell>
          <cell r="AD34">
            <v>0</v>
          </cell>
          <cell r="AE34">
            <v>0</v>
          </cell>
          <cell r="AF34">
            <v>0</v>
          </cell>
          <cell r="AG34">
            <v>0</v>
          </cell>
          <cell r="AH34">
            <v>0</v>
          </cell>
          <cell r="AI34">
            <v>0</v>
          </cell>
          <cell r="AJ34">
            <v>17455000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5000000</v>
          </cell>
          <cell r="AY34">
            <v>17455000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17455000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17455000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6455000</v>
          </cell>
          <cell r="CP34">
            <v>17455000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17455000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17455000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6000000</v>
          </cell>
          <cell r="EG34">
            <v>17455000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17455000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17455000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17455000</v>
          </cell>
        </row>
        <row r="35">
          <cell r="A35">
            <v>21</v>
          </cell>
          <cell r="B35" t="str">
            <v>5 . 2 . 2 . 11 . 04</v>
          </cell>
          <cell r="C35" t="str">
            <v>Belanja makanan dan minuman pelaksanaan kegiatan</v>
          </cell>
          <cell r="D35">
            <v>17455000</v>
          </cell>
          <cell r="E35">
            <v>5000000</v>
          </cell>
          <cell r="F35">
            <v>6455000</v>
          </cell>
          <cell r="G35">
            <v>6000000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17455000</v>
          </cell>
          <cell r="W35">
            <v>0</v>
          </cell>
          <cell r="X35">
            <v>0</v>
          </cell>
          <cell r="Y35">
            <v>0</v>
          </cell>
          <cell r="Z35">
            <v>0</v>
          </cell>
          <cell r="AA35">
            <v>0</v>
          </cell>
          <cell r="AB35">
            <v>0</v>
          </cell>
          <cell r="AC35">
            <v>0</v>
          </cell>
          <cell r="AD35">
            <v>0</v>
          </cell>
          <cell r="AE35">
            <v>0</v>
          </cell>
          <cell r="AF35">
            <v>0</v>
          </cell>
          <cell r="AG35">
            <v>0</v>
          </cell>
          <cell r="AH35">
            <v>0</v>
          </cell>
          <cell r="AI35">
            <v>0</v>
          </cell>
          <cell r="AJ35">
            <v>17455000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5000000</v>
          </cell>
          <cell r="AY35">
            <v>17455000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17455000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17455000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6455000</v>
          </cell>
          <cell r="CP35">
            <v>17455000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17455000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17455000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6000000</v>
          </cell>
          <cell r="EG35">
            <v>17455000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17455000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17455000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17455000</v>
          </cell>
        </row>
        <row r="36">
          <cell r="A36">
            <v>22</v>
          </cell>
          <cell r="B36" t="str">
            <v>5 . 2 . 2 . 15</v>
          </cell>
          <cell r="C36" t="str">
            <v>Belanja Perjalanan Dinas</v>
          </cell>
          <cell r="D36">
            <v>37750000</v>
          </cell>
          <cell r="E36">
            <v>11500000</v>
          </cell>
          <cell r="F36">
            <v>14750000</v>
          </cell>
          <cell r="G36">
            <v>11500000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37750000</v>
          </cell>
          <cell r="W36">
            <v>0</v>
          </cell>
          <cell r="X36">
            <v>0</v>
          </cell>
          <cell r="Y36">
            <v>0</v>
          </cell>
          <cell r="Z36">
            <v>0</v>
          </cell>
          <cell r="AA36">
            <v>0</v>
          </cell>
          <cell r="AB36">
            <v>0</v>
          </cell>
          <cell r="AC36">
            <v>0</v>
          </cell>
          <cell r="AD36">
            <v>0</v>
          </cell>
          <cell r="AE36">
            <v>0</v>
          </cell>
          <cell r="AF36">
            <v>0</v>
          </cell>
          <cell r="AG36">
            <v>0</v>
          </cell>
          <cell r="AH36">
            <v>0</v>
          </cell>
          <cell r="AI36">
            <v>0</v>
          </cell>
          <cell r="AJ36">
            <v>37750000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11500000</v>
          </cell>
          <cell r="AY36">
            <v>37750000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37750000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37750000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14750000</v>
          </cell>
          <cell r="CP36">
            <v>37750000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37750000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37750000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11500000</v>
          </cell>
          <cell r="EG36">
            <v>37750000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37750000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37750000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37750000</v>
          </cell>
        </row>
        <row r="37">
          <cell r="A37">
            <v>23</v>
          </cell>
          <cell r="B37" t="str">
            <v>5 . 2 . 2 . 15 . 01</v>
          </cell>
          <cell r="C37" t="str">
            <v>Belanja perjalanan dinas dalam daerah</v>
          </cell>
          <cell r="D37">
            <v>5000000</v>
          </cell>
          <cell r="E37">
            <v>1500000</v>
          </cell>
          <cell r="F37">
            <v>2000000</v>
          </cell>
          <cell r="G37">
            <v>1500000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5000000</v>
          </cell>
          <cell r="W37">
            <v>0</v>
          </cell>
          <cell r="X37">
            <v>0</v>
          </cell>
          <cell r="Y37">
            <v>0</v>
          </cell>
          <cell r="Z37">
            <v>0</v>
          </cell>
          <cell r="AA37">
            <v>0</v>
          </cell>
          <cell r="AB37">
            <v>0</v>
          </cell>
          <cell r="AC37">
            <v>0</v>
          </cell>
          <cell r="AD37">
            <v>0</v>
          </cell>
          <cell r="AE37">
            <v>0</v>
          </cell>
          <cell r="AF37">
            <v>0</v>
          </cell>
          <cell r="AG37">
            <v>0</v>
          </cell>
          <cell r="AH37">
            <v>0</v>
          </cell>
          <cell r="AI37">
            <v>0</v>
          </cell>
          <cell r="AJ37">
            <v>5000000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1500000</v>
          </cell>
          <cell r="AY37">
            <v>5000000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5000000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5000000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2000000</v>
          </cell>
          <cell r="CP37">
            <v>5000000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5000000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5000000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1500000</v>
          </cell>
          <cell r="EG37">
            <v>5000000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5000000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5000000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5000000</v>
          </cell>
        </row>
        <row r="38">
          <cell r="A38">
            <v>24</v>
          </cell>
          <cell r="B38" t="str">
            <v>5 . 2 . 2 . 15 . 02</v>
          </cell>
          <cell r="C38" t="str">
            <v>Belanja perjalanan dinas luar daerah</v>
          </cell>
          <cell r="D38">
            <v>32750000</v>
          </cell>
          <cell r="E38">
            <v>10000000</v>
          </cell>
          <cell r="F38">
            <v>12750000</v>
          </cell>
          <cell r="G38">
            <v>10000000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32750000</v>
          </cell>
          <cell r="W38">
            <v>0</v>
          </cell>
          <cell r="X38">
            <v>0</v>
          </cell>
          <cell r="Y38">
            <v>0</v>
          </cell>
          <cell r="Z38">
            <v>0</v>
          </cell>
          <cell r="AA38">
            <v>0</v>
          </cell>
          <cell r="AB38">
            <v>0</v>
          </cell>
          <cell r="AC38">
            <v>0</v>
          </cell>
          <cell r="AD38">
            <v>0</v>
          </cell>
          <cell r="AE38">
            <v>0</v>
          </cell>
          <cell r="AF38">
            <v>0</v>
          </cell>
          <cell r="AG38">
            <v>0</v>
          </cell>
          <cell r="AH38">
            <v>0</v>
          </cell>
          <cell r="AI38">
            <v>0</v>
          </cell>
          <cell r="AJ38">
            <v>32750000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10000000</v>
          </cell>
          <cell r="AY38">
            <v>32750000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32750000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32750000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12750000</v>
          </cell>
          <cell r="CP38">
            <v>32750000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32750000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32750000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10000000</v>
          </cell>
          <cell r="EG38">
            <v>32750000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32750000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32750000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32750000</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1.20 . 1.20.03 . 27 . 04</v>
          </cell>
          <cell r="C15" t="str">
            <v>Fasilitasi pemantapan SOTK pemerintah daerah otonom baru</v>
          </cell>
          <cell r="D15">
            <v>118255000</v>
          </cell>
          <cell r="E15">
            <v>40450000</v>
          </cell>
          <cell r="F15">
            <v>77805000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118255000</v>
          </cell>
          <cell r="W15">
            <v>0</v>
          </cell>
          <cell r="X15">
            <v>0</v>
          </cell>
          <cell r="Y15">
            <v>0</v>
          </cell>
          <cell r="Z15">
            <v>0</v>
          </cell>
          <cell r="AA15">
            <v>0</v>
          </cell>
          <cell r="AB15">
            <v>0</v>
          </cell>
          <cell r="AC15">
            <v>0</v>
          </cell>
          <cell r="AD15">
            <v>0</v>
          </cell>
          <cell r="AE15">
            <v>0</v>
          </cell>
          <cell r="AF15">
            <v>0</v>
          </cell>
          <cell r="AG15">
            <v>0</v>
          </cell>
          <cell r="AH15">
            <v>0</v>
          </cell>
          <cell r="AI15">
            <v>0</v>
          </cell>
          <cell r="AJ15">
            <v>118255000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40450000</v>
          </cell>
          <cell r="AY15">
            <v>118255000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118255000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118255000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77805000</v>
          </cell>
          <cell r="CP15">
            <v>118255000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118255000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118255000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118255000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118255000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118255000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118255000</v>
          </cell>
        </row>
        <row r="16">
          <cell r="A16">
            <v>2</v>
          </cell>
          <cell r="B16" t="str">
            <v>5 . 2 . 1</v>
          </cell>
          <cell r="C16" t="str">
            <v>Belanja Pegawai</v>
          </cell>
          <cell r="D16">
            <v>36600000</v>
          </cell>
          <cell r="E16">
            <v>3900000</v>
          </cell>
          <cell r="F16">
            <v>32700000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36600000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36600000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3900000</v>
          </cell>
          <cell r="AY16">
            <v>36600000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36600000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36600000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32700000</v>
          </cell>
          <cell r="CP16">
            <v>36600000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36600000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36600000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36600000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36600000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36600000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36600000</v>
          </cell>
        </row>
        <row r="17">
          <cell r="A17">
            <v>3</v>
          </cell>
          <cell r="B17" t="str">
            <v>5 . 2 . 1 . 01</v>
          </cell>
          <cell r="C17" t="str">
            <v>Honorarium PNS</v>
          </cell>
          <cell r="D17">
            <v>30300000</v>
          </cell>
          <cell r="E17">
            <v>1500000</v>
          </cell>
          <cell r="F17">
            <v>28800000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30300000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30300000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1500000</v>
          </cell>
          <cell r="AY17">
            <v>30300000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30300000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30300000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28800000</v>
          </cell>
          <cell r="CP17">
            <v>30300000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30300000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30300000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30300000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30300000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30300000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30300000</v>
          </cell>
        </row>
        <row r="18">
          <cell r="A18">
            <v>4</v>
          </cell>
          <cell r="B18" t="str">
            <v>5 . 2 . 1 . 01 . 01</v>
          </cell>
          <cell r="C18" t="str">
            <v>Honorarium Panitia Pelaksana Kegiatan</v>
          </cell>
          <cell r="D18">
            <v>3000000</v>
          </cell>
          <cell r="E18">
            <v>1500000</v>
          </cell>
          <cell r="F18">
            <v>1500000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1500000</v>
          </cell>
          <cell r="AY18">
            <v>3000000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1500000</v>
          </cell>
          <cell r="CP18">
            <v>3000000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3000000</v>
          </cell>
        </row>
        <row r="19">
          <cell r="A19">
            <v>5</v>
          </cell>
          <cell r="B19" t="str">
            <v>5 . 2 . 1 . 01 . 10</v>
          </cell>
          <cell r="C19" t="str">
            <v>Honorarium Tim Lintas SKPD</v>
          </cell>
          <cell r="D19">
            <v>27300000</v>
          </cell>
          <cell r="E19">
            <v>0</v>
          </cell>
          <cell r="F19">
            <v>27300000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27300000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27300000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27300000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27300000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27300000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27300000</v>
          </cell>
          <cell r="CP19">
            <v>27300000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27300000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27300000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27300000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27300000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27300000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27300000</v>
          </cell>
        </row>
        <row r="20">
          <cell r="A20">
            <v>6</v>
          </cell>
          <cell r="B20" t="str">
            <v>5 . 2 . 1 . 02</v>
          </cell>
          <cell r="C20" t="str">
            <v>Honorarium Non PNS</v>
          </cell>
          <cell r="D20">
            <v>1500000</v>
          </cell>
          <cell r="E20">
            <v>0</v>
          </cell>
          <cell r="F20">
            <v>1500000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1500000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1500000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1500000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1500000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1500000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1500000</v>
          </cell>
          <cell r="CP20">
            <v>1500000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1500000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1500000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1500000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1500000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1500000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1500000</v>
          </cell>
        </row>
        <row r="21">
          <cell r="A21">
            <v>7</v>
          </cell>
          <cell r="B21" t="str">
            <v>5 . 2 . 1 . 02 . 04</v>
          </cell>
          <cell r="C21" t="str">
            <v>Honorarium Non PNS Lainnya</v>
          </cell>
          <cell r="D21">
            <v>1500000</v>
          </cell>
          <cell r="E21">
            <v>0</v>
          </cell>
          <cell r="F21">
            <v>1500000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1500000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1500000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1500000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1500000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1500000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1500000</v>
          </cell>
          <cell r="CP21">
            <v>1500000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1500000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1500000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1500000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1500000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1500000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1500000</v>
          </cell>
        </row>
        <row r="22">
          <cell r="A22">
            <v>8</v>
          </cell>
          <cell r="B22" t="str">
            <v>5 . 2 . 1 . 03</v>
          </cell>
          <cell r="C22" t="str">
            <v>Uang Lembur</v>
          </cell>
          <cell r="D22">
            <v>4800000</v>
          </cell>
          <cell r="E22">
            <v>2400000</v>
          </cell>
          <cell r="F22">
            <v>2400000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4800000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4800000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2400000</v>
          </cell>
          <cell r="AY22">
            <v>4800000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4800000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4800000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2400000</v>
          </cell>
          <cell r="CP22">
            <v>4800000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4800000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4800000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4800000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4800000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4800000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4800000</v>
          </cell>
        </row>
        <row r="23">
          <cell r="A23">
            <v>9</v>
          </cell>
          <cell r="B23" t="str">
            <v>5 . 2 . 1 . 03 . 01</v>
          </cell>
          <cell r="C23" t="str">
            <v>Uang Lembur  PNS</v>
          </cell>
          <cell r="D23">
            <v>4800000</v>
          </cell>
          <cell r="E23">
            <v>2400000</v>
          </cell>
          <cell r="F23">
            <v>2400000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4800000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4800000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2400000</v>
          </cell>
          <cell r="AY23">
            <v>4800000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4800000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4800000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2400000</v>
          </cell>
          <cell r="CP23">
            <v>4800000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4800000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4800000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4800000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4800000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4800000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4800000</v>
          </cell>
        </row>
        <row r="24">
          <cell r="A24">
            <v>10</v>
          </cell>
          <cell r="B24" t="str">
            <v>5 . 2 . 2</v>
          </cell>
          <cell r="C24" t="str">
            <v>Belanja Barang dan Jasa</v>
          </cell>
          <cell r="D24">
            <v>81655000</v>
          </cell>
          <cell r="E24">
            <v>36550000</v>
          </cell>
          <cell r="F24">
            <v>45105000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81655000</v>
          </cell>
          <cell r="W24">
            <v>0</v>
          </cell>
          <cell r="X24">
            <v>0</v>
          </cell>
          <cell r="Y24">
            <v>0</v>
          </cell>
          <cell r="Z24">
            <v>0</v>
          </cell>
          <cell r="AA24">
            <v>0</v>
          </cell>
          <cell r="AB24">
            <v>0</v>
          </cell>
          <cell r="AC24">
            <v>0</v>
          </cell>
          <cell r="AD24">
            <v>0</v>
          </cell>
          <cell r="AE24">
            <v>0</v>
          </cell>
          <cell r="AF24">
            <v>0</v>
          </cell>
          <cell r="AG24">
            <v>0</v>
          </cell>
          <cell r="AH24">
            <v>0</v>
          </cell>
          <cell r="AI24">
            <v>0</v>
          </cell>
          <cell r="AJ24">
            <v>81655000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36550000</v>
          </cell>
          <cell r="AY24">
            <v>81655000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81655000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81655000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45105000</v>
          </cell>
          <cell r="CP24">
            <v>81655000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81655000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81655000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81655000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81655000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81655000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81655000</v>
          </cell>
        </row>
        <row r="25">
          <cell r="A25">
            <v>11</v>
          </cell>
          <cell r="B25" t="str">
            <v>5 . 2 . 2 . 01</v>
          </cell>
          <cell r="C25" t="str">
            <v>Belanja Bahan Pakai Habis Kantor</v>
          </cell>
          <cell r="D25">
            <v>1255000</v>
          </cell>
          <cell r="E25">
            <v>650000</v>
          </cell>
          <cell r="F25">
            <v>605000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1255000</v>
          </cell>
          <cell r="W25">
            <v>0</v>
          </cell>
          <cell r="X25">
            <v>0</v>
          </cell>
          <cell r="Y25">
            <v>0</v>
          </cell>
          <cell r="Z25">
            <v>0</v>
          </cell>
          <cell r="AA25">
            <v>0</v>
          </cell>
          <cell r="AB25">
            <v>0</v>
          </cell>
          <cell r="AC25">
            <v>0</v>
          </cell>
          <cell r="AD25">
            <v>0</v>
          </cell>
          <cell r="AE25">
            <v>0</v>
          </cell>
          <cell r="AF25">
            <v>0</v>
          </cell>
          <cell r="AG25">
            <v>0</v>
          </cell>
          <cell r="AH25">
            <v>0</v>
          </cell>
          <cell r="AI25">
            <v>0</v>
          </cell>
          <cell r="AJ25">
            <v>1255000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650000</v>
          </cell>
          <cell r="AY25">
            <v>1255000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1255000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1255000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605000</v>
          </cell>
          <cell r="CP25">
            <v>1255000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1255000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1255000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1255000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1255000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1255000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1255000</v>
          </cell>
        </row>
        <row r="26">
          <cell r="A26">
            <v>12</v>
          </cell>
          <cell r="B26" t="str">
            <v>5 . 2 . 2 . 01 . 01</v>
          </cell>
          <cell r="C26" t="str">
            <v>Belanja alat tulis kantor</v>
          </cell>
          <cell r="D26">
            <v>1000000</v>
          </cell>
          <cell r="E26">
            <v>500000</v>
          </cell>
          <cell r="F26">
            <v>500000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500000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500000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1000000</v>
          </cell>
        </row>
        <row r="27">
          <cell r="A27">
            <v>13</v>
          </cell>
          <cell r="B27" t="str">
            <v>5 . 2 . 2 . 01 . 04</v>
          </cell>
          <cell r="C27" t="str">
            <v>Belanja perangko, materai dan benda pos lainnya</v>
          </cell>
          <cell r="D27">
            <v>255000</v>
          </cell>
          <cell r="E27">
            <v>150000</v>
          </cell>
          <cell r="F27">
            <v>105000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255000</v>
          </cell>
          <cell r="W27">
            <v>0</v>
          </cell>
          <cell r="X27">
            <v>0</v>
          </cell>
          <cell r="Y27">
            <v>0</v>
          </cell>
          <cell r="Z27">
            <v>0</v>
          </cell>
          <cell r="AA27">
            <v>0</v>
          </cell>
          <cell r="AB27">
            <v>0</v>
          </cell>
          <cell r="AC27">
            <v>0</v>
          </cell>
          <cell r="AD27">
            <v>0</v>
          </cell>
          <cell r="AE27">
            <v>0</v>
          </cell>
          <cell r="AF27">
            <v>0</v>
          </cell>
          <cell r="AG27">
            <v>0</v>
          </cell>
          <cell r="AH27">
            <v>0</v>
          </cell>
          <cell r="AI27">
            <v>0</v>
          </cell>
          <cell r="AJ27">
            <v>255000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150000</v>
          </cell>
          <cell r="AY27">
            <v>255000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255000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255000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105000</v>
          </cell>
          <cell r="CP27">
            <v>255000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255000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255000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255000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255000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255000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255000</v>
          </cell>
        </row>
        <row r="28">
          <cell r="A28">
            <v>14</v>
          </cell>
          <cell r="B28" t="str">
            <v>5 . 2 . 2 . 03</v>
          </cell>
          <cell r="C28" t="str">
            <v>Belanja Jasa Kantor</v>
          </cell>
          <cell r="D28">
            <v>63400000</v>
          </cell>
          <cell r="E28">
            <v>33200000</v>
          </cell>
          <cell r="F28">
            <v>30200000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63400000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63400000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33200000</v>
          </cell>
          <cell r="AY28">
            <v>63400000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63400000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63400000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30200000</v>
          </cell>
          <cell r="CP28">
            <v>63400000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63400000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63400000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63400000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63400000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63400000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63400000</v>
          </cell>
        </row>
        <row r="29">
          <cell r="A29">
            <v>15</v>
          </cell>
          <cell r="B29" t="str">
            <v>5 . 2 . 2 . 03 . 12</v>
          </cell>
          <cell r="C29" t="str">
            <v>Belanja transportasi dan akomodasi</v>
          </cell>
          <cell r="D29">
            <v>63000000</v>
          </cell>
          <cell r="E29">
            <v>33000000</v>
          </cell>
          <cell r="F29">
            <v>30000000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63000000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63000000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33000000</v>
          </cell>
          <cell r="AY29">
            <v>63000000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63000000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63000000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30000000</v>
          </cell>
          <cell r="CP29">
            <v>63000000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63000000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63000000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63000000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63000000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63000000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63000000</v>
          </cell>
        </row>
        <row r="30">
          <cell r="A30">
            <v>16</v>
          </cell>
          <cell r="B30" t="str">
            <v>5 . 2 . 2 . 03 . 13</v>
          </cell>
          <cell r="C30" t="str">
            <v>Belanja Dokumentasi</v>
          </cell>
          <cell r="D30">
            <v>400000</v>
          </cell>
          <cell r="E30">
            <v>200000</v>
          </cell>
          <cell r="F30">
            <v>200000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400000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400000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200000</v>
          </cell>
          <cell r="AY30">
            <v>400000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400000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400000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200000</v>
          </cell>
          <cell r="CP30">
            <v>400000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400000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400000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400000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400000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400000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400000</v>
          </cell>
        </row>
        <row r="31">
          <cell r="A31">
            <v>17</v>
          </cell>
          <cell r="B31" t="str">
            <v>5 . 2 . 2 . 06</v>
          </cell>
          <cell r="C31" t="str">
            <v>Belanja Cetak dan Penggandaan</v>
          </cell>
          <cell r="D31">
            <v>4700000</v>
          </cell>
          <cell r="E31">
            <v>1500000</v>
          </cell>
          <cell r="F31">
            <v>3200000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4700000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4700000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1500000</v>
          </cell>
          <cell r="AY31">
            <v>4700000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4700000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4700000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3200000</v>
          </cell>
          <cell r="CP31">
            <v>4700000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4700000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4700000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4700000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4700000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4700000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4700000</v>
          </cell>
        </row>
        <row r="32">
          <cell r="A32">
            <v>18</v>
          </cell>
          <cell r="B32" t="str">
            <v>5 . 2 . 2 . 06 . 01</v>
          </cell>
          <cell r="C32" t="str">
            <v>Belanja cetak</v>
          </cell>
          <cell r="D32">
            <v>1500000</v>
          </cell>
          <cell r="E32">
            <v>0</v>
          </cell>
          <cell r="F32">
            <v>1500000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1500000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1500000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1500000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1500000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1500000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1500000</v>
          </cell>
          <cell r="CP32">
            <v>1500000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1500000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1500000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1500000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1500000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1500000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1500000</v>
          </cell>
        </row>
        <row r="33">
          <cell r="A33">
            <v>19</v>
          </cell>
          <cell r="B33" t="str">
            <v>5 . 2 . 2 . 06 . 02</v>
          </cell>
          <cell r="C33" t="str">
            <v>Belanja Penggandaan/Fotocopy</v>
          </cell>
          <cell r="D33">
            <v>3000000</v>
          </cell>
          <cell r="E33">
            <v>1500000</v>
          </cell>
          <cell r="F33">
            <v>1500000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3000000</v>
          </cell>
          <cell r="W33">
            <v>0</v>
          </cell>
          <cell r="X33">
            <v>0</v>
          </cell>
          <cell r="Y33">
            <v>0</v>
          </cell>
          <cell r="Z33">
            <v>0</v>
          </cell>
          <cell r="AA33">
            <v>0</v>
          </cell>
          <cell r="AB33">
            <v>0</v>
          </cell>
          <cell r="AC33">
            <v>0</v>
          </cell>
          <cell r="AD33">
            <v>0</v>
          </cell>
          <cell r="AE33">
            <v>0</v>
          </cell>
          <cell r="AF33">
            <v>0</v>
          </cell>
          <cell r="AG33">
            <v>0</v>
          </cell>
          <cell r="AH33">
            <v>0</v>
          </cell>
          <cell r="AI33">
            <v>0</v>
          </cell>
          <cell r="AJ33">
            <v>3000000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1500000</v>
          </cell>
          <cell r="AY33">
            <v>3000000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3000000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3000000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1500000</v>
          </cell>
          <cell r="CP33">
            <v>3000000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3000000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3000000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3000000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3000000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3000000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3000000</v>
          </cell>
        </row>
        <row r="34">
          <cell r="A34">
            <v>20</v>
          </cell>
          <cell r="B34" t="str">
            <v>5 . 2 . 2 . 06 . 03</v>
          </cell>
          <cell r="C34" t="str">
            <v>Belanja Cetak Spanduk</v>
          </cell>
          <cell r="D34">
            <v>200000</v>
          </cell>
          <cell r="E34">
            <v>0</v>
          </cell>
          <cell r="F34">
            <v>200000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200000</v>
          </cell>
          <cell r="W34">
            <v>0</v>
          </cell>
          <cell r="X34">
            <v>0</v>
          </cell>
          <cell r="Y34">
            <v>0</v>
          </cell>
          <cell r="Z34">
            <v>0</v>
          </cell>
          <cell r="AA34">
            <v>0</v>
          </cell>
          <cell r="AB34">
            <v>0</v>
          </cell>
          <cell r="AC34">
            <v>0</v>
          </cell>
          <cell r="AD34">
            <v>0</v>
          </cell>
          <cell r="AE34">
            <v>0</v>
          </cell>
          <cell r="AF34">
            <v>0</v>
          </cell>
          <cell r="AG34">
            <v>0</v>
          </cell>
          <cell r="AH34">
            <v>0</v>
          </cell>
          <cell r="AI34">
            <v>0</v>
          </cell>
          <cell r="AJ34">
            <v>200000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200000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200000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200000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200000</v>
          </cell>
          <cell r="CP34">
            <v>200000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200000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200000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200000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200000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200000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200000</v>
          </cell>
        </row>
        <row r="35">
          <cell r="A35">
            <v>21</v>
          </cell>
          <cell r="B35" t="str">
            <v>5 . 2 . 2 . 11</v>
          </cell>
          <cell r="C35" t="str">
            <v>Belanja Makanan dan  Minuman</v>
          </cell>
          <cell r="D35">
            <v>12300000</v>
          </cell>
          <cell r="E35">
            <v>1200000</v>
          </cell>
          <cell r="F35">
            <v>11100000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12300000</v>
          </cell>
          <cell r="W35">
            <v>0</v>
          </cell>
          <cell r="X35">
            <v>0</v>
          </cell>
          <cell r="Y35">
            <v>0</v>
          </cell>
          <cell r="Z35">
            <v>0</v>
          </cell>
          <cell r="AA35">
            <v>0</v>
          </cell>
          <cell r="AB35">
            <v>0</v>
          </cell>
          <cell r="AC35">
            <v>0</v>
          </cell>
          <cell r="AD35">
            <v>0</v>
          </cell>
          <cell r="AE35">
            <v>0</v>
          </cell>
          <cell r="AF35">
            <v>0</v>
          </cell>
          <cell r="AG35">
            <v>0</v>
          </cell>
          <cell r="AH35">
            <v>0</v>
          </cell>
          <cell r="AI35">
            <v>0</v>
          </cell>
          <cell r="AJ35">
            <v>12300000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1200000</v>
          </cell>
          <cell r="AY35">
            <v>12300000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12300000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12300000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11100000</v>
          </cell>
          <cell r="CP35">
            <v>12300000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12300000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12300000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12300000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12300000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12300000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12300000</v>
          </cell>
        </row>
        <row r="36">
          <cell r="A36">
            <v>22</v>
          </cell>
          <cell r="B36" t="str">
            <v>5 . 2 . 2 . 11 . 04</v>
          </cell>
          <cell r="C36" t="str">
            <v>Belanja makanan dan minuman pelaksanaan kegiatan</v>
          </cell>
          <cell r="D36">
            <v>12300000</v>
          </cell>
          <cell r="E36">
            <v>1200000</v>
          </cell>
          <cell r="F36">
            <v>11100000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12300000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12300000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1200000</v>
          </cell>
          <cell r="AY36">
            <v>12300000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12300000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12300000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11100000</v>
          </cell>
          <cell r="CP36">
            <v>12300000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12300000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12300000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12300000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12300000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12300000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12300000</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1.20 . 1.20.03 . 28 . 01</v>
          </cell>
          <cell r="C15" t="str">
            <v>Penyusunan Produk Hukum Bidang Kelembagaan dan Ketatalaksanaan</v>
          </cell>
          <cell r="D15">
            <v>103770000</v>
          </cell>
          <cell r="E15">
            <v>1530000</v>
          </cell>
          <cell r="F15">
            <v>2290000</v>
          </cell>
          <cell r="G15">
            <v>20850000</v>
          </cell>
          <cell r="H15">
            <v>79100000</v>
          </cell>
          <cell r="I15">
            <v>0</v>
          </cell>
          <cell r="J15">
            <v>0</v>
          </cell>
          <cell r="K15">
            <v>0</v>
          </cell>
          <cell r="L15">
            <v>0</v>
          </cell>
          <cell r="M15">
            <v>0</v>
          </cell>
          <cell r="N15">
            <v>0</v>
          </cell>
          <cell r="O15">
            <v>0</v>
          </cell>
          <cell r="P15">
            <v>0</v>
          </cell>
          <cell r="Q15">
            <v>0</v>
          </cell>
          <cell r="R15">
            <v>0</v>
          </cell>
          <cell r="S15">
            <v>0</v>
          </cell>
          <cell r="T15">
            <v>0</v>
          </cell>
          <cell r="U15">
            <v>0</v>
          </cell>
          <cell r="V15">
            <v>103770000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103770000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1530000</v>
          </cell>
          <cell r="AY15">
            <v>103770000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103770000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103770000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2290000</v>
          </cell>
          <cell r="CP15">
            <v>103770000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103770000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103770000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20850000</v>
          </cell>
          <cell r="EG15">
            <v>103770000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103770000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103770000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79100000</v>
          </cell>
          <cell r="FX15">
            <v>103770000</v>
          </cell>
        </row>
        <row r="16">
          <cell r="A16">
            <v>2</v>
          </cell>
          <cell r="B16" t="str">
            <v>5 . 2 . 1</v>
          </cell>
          <cell r="C16" t="str">
            <v>Belanja Pegawai</v>
          </cell>
          <cell r="D16">
            <v>36775000</v>
          </cell>
          <cell r="E16">
            <v>830000</v>
          </cell>
          <cell r="F16">
            <v>830000</v>
          </cell>
          <cell r="G16">
            <v>13380000</v>
          </cell>
          <cell r="H16">
            <v>21735000</v>
          </cell>
          <cell r="I16">
            <v>0</v>
          </cell>
          <cell r="J16">
            <v>0</v>
          </cell>
          <cell r="K16">
            <v>0</v>
          </cell>
          <cell r="L16">
            <v>0</v>
          </cell>
          <cell r="M16">
            <v>0</v>
          </cell>
          <cell r="N16">
            <v>0</v>
          </cell>
          <cell r="O16">
            <v>0</v>
          </cell>
          <cell r="P16">
            <v>0</v>
          </cell>
          <cell r="Q16">
            <v>0</v>
          </cell>
          <cell r="R16">
            <v>0</v>
          </cell>
          <cell r="S16">
            <v>0</v>
          </cell>
          <cell r="T16">
            <v>0</v>
          </cell>
          <cell r="U16">
            <v>0</v>
          </cell>
          <cell r="V16">
            <v>36775000</v>
          </cell>
          <cell r="W16">
            <v>0</v>
          </cell>
          <cell r="X16">
            <v>0</v>
          </cell>
          <cell r="Y16">
            <v>0</v>
          </cell>
          <cell r="Z16">
            <v>0</v>
          </cell>
          <cell r="AA16">
            <v>0</v>
          </cell>
          <cell r="AB16">
            <v>0</v>
          </cell>
          <cell r="AC16">
            <v>0</v>
          </cell>
          <cell r="AD16">
            <v>0</v>
          </cell>
          <cell r="AE16">
            <v>0</v>
          </cell>
          <cell r="AF16">
            <v>0</v>
          </cell>
          <cell r="AG16">
            <v>0</v>
          </cell>
          <cell r="AH16">
            <v>0</v>
          </cell>
          <cell r="AI16">
            <v>0</v>
          </cell>
          <cell r="AJ16">
            <v>36775000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830000</v>
          </cell>
          <cell r="AY16">
            <v>36775000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36775000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36775000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830000</v>
          </cell>
          <cell r="CP16">
            <v>36775000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36775000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36775000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13380000</v>
          </cell>
          <cell r="EG16">
            <v>36775000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36775000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36775000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21735000</v>
          </cell>
          <cell r="FX16">
            <v>36775000</v>
          </cell>
        </row>
        <row r="17">
          <cell r="A17">
            <v>3</v>
          </cell>
          <cell r="B17" t="str">
            <v>5 . 2 . 1 . 01</v>
          </cell>
          <cell r="C17" t="str">
            <v>Honorarium PNS</v>
          </cell>
          <cell r="D17">
            <v>27575000</v>
          </cell>
          <cell r="E17">
            <v>350000</v>
          </cell>
          <cell r="F17">
            <v>350000</v>
          </cell>
          <cell r="G17">
            <v>12900000</v>
          </cell>
          <cell r="H17">
            <v>13975000</v>
          </cell>
          <cell r="I17">
            <v>0</v>
          </cell>
          <cell r="J17">
            <v>0</v>
          </cell>
          <cell r="K17">
            <v>0</v>
          </cell>
          <cell r="L17">
            <v>0</v>
          </cell>
          <cell r="M17">
            <v>0</v>
          </cell>
          <cell r="N17">
            <v>0</v>
          </cell>
          <cell r="O17">
            <v>0</v>
          </cell>
          <cell r="P17">
            <v>0</v>
          </cell>
          <cell r="Q17">
            <v>0</v>
          </cell>
          <cell r="R17">
            <v>0</v>
          </cell>
          <cell r="S17">
            <v>0</v>
          </cell>
          <cell r="T17">
            <v>0</v>
          </cell>
          <cell r="U17">
            <v>0</v>
          </cell>
          <cell r="V17">
            <v>27575000</v>
          </cell>
          <cell r="W17">
            <v>0</v>
          </cell>
          <cell r="X17">
            <v>0</v>
          </cell>
          <cell r="Y17">
            <v>0</v>
          </cell>
          <cell r="Z17">
            <v>0</v>
          </cell>
          <cell r="AA17">
            <v>0</v>
          </cell>
          <cell r="AB17">
            <v>0</v>
          </cell>
          <cell r="AC17">
            <v>0</v>
          </cell>
          <cell r="AD17">
            <v>0</v>
          </cell>
          <cell r="AE17">
            <v>0</v>
          </cell>
          <cell r="AF17">
            <v>0</v>
          </cell>
          <cell r="AG17">
            <v>0</v>
          </cell>
          <cell r="AH17">
            <v>0</v>
          </cell>
          <cell r="AI17">
            <v>0</v>
          </cell>
          <cell r="AJ17">
            <v>27575000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350000</v>
          </cell>
          <cell r="AY17">
            <v>27575000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27575000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27575000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350000</v>
          </cell>
          <cell r="CP17">
            <v>27575000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27575000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27575000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12900000</v>
          </cell>
          <cell r="EG17">
            <v>27575000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27575000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27575000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13975000</v>
          </cell>
          <cell r="FX17">
            <v>27575000</v>
          </cell>
        </row>
        <row r="18">
          <cell r="A18">
            <v>4</v>
          </cell>
          <cell r="B18" t="str">
            <v>5 . 2 . 1 . 01 . 01</v>
          </cell>
          <cell r="C18" t="str">
            <v>Honorarium Panitia Pelaksana Kegiatan</v>
          </cell>
          <cell r="D18">
            <v>2100000</v>
          </cell>
          <cell r="E18">
            <v>350000</v>
          </cell>
          <cell r="F18">
            <v>350000</v>
          </cell>
          <cell r="G18">
            <v>700000</v>
          </cell>
          <cell r="H18">
            <v>700000</v>
          </cell>
          <cell r="I18">
            <v>0</v>
          </cell>
          <cell r="J18">
            <v>0</v>
          </cell>
          <cell r="K18">
            <v>0</v>
          </cell>
          <cell r="L18">
            <v>0</v>
          </cell>
          <cell r="M18">
            <v>0</v>
          </cell>
          <cell r="N18">
            <v>0</v>
          </cell>
          <cell r="O18">
            <v>0</v>
          </cell>
          <cell r="P18">
            <v>0</v>
          </cell>
          <cell r="Q18">
            <v>0</v>
          </cell>
          <cell r="R18">
            <v>0</v>
          </cell>
          <cell r="S18">
            <v>0</v>
          </cell>
          <cell r="T18">
            <v>0</v>
          </cell>
          <cell r="U18">
            <v>0</v>
          </cell>
          <cell r="V18">
            <v>2100000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2100000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350000</v>
          </cell>
          <cell r="AY18">
            <v>2100000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2100000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2100000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350000</v>
          </cell>
          <cell r="CP18">
            <v>2100000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2100000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2100000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700000</v>
          </cell>
          <cell r="EG18">
            <v>2100000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2100000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2100000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700000</v>
          </cell>
          <cell r="FX18">
            <v>2100000</v>
          </cell>
        </row>
        <row r="19">
          <cell r="A19">
            <v>5</v>
          </cell>
          <cell r="B19" t="str">
            <v>5 . 2 . 1 . 01 . 02</v>
          </cell>
          <cell r="C19" t="str">
            <v>Honorarium Tim Pengadaan Barang dan Jasa</v>
          </cell>
          <cell r="D19">
            <v>625000</v>
          </cell>
          <cell r="E19">
            <v>0</v>
          </cell>
          <cell r="F19">
            <v>0</v>
          </cell>
          <cell r="G19">
            <v>0</v>
          </cell>
          <cell r="H19">
            <v>625000</v>
          </cell>
          <cell r="I19">
            <v>0</v>
          </cell>
          <cell r="J19">
            <v>0</v>
          </cell>
          <cell r="K19">
            <v>0</v>
          </cell>
          <cell r="L19">
            <v>0</v>
          </cell>
          <cell r="M19">
            <v>0</v>
          </cell>
          <cell r="N19">
            <v>0</v>
          </cell>
          <cell r="O19">
            <v>0</v>
          </cell>
          <cell r="P19">
            <v>0</v>
          </cell>
          <cell r="Q19">
            <v>0</v>
          </cell>
          <cell r="R19">
            <v>0</v>
          </cell>
          <cell r="S19">
            <v>0</v>
          </cell>
          <cell r="T19">
            <v>0</v>
          </cell>
          <cell r="U19">
            <v>0</v>
          </cell>
          <cell r="V19">
            <v>625000</v>
          </cell>
          <cell r="W19">
            <v>0</v>
          </cell>
          <cell r="X19">
            <v>0</v>
          </cell>
          <cell r="Y19">
            <v>0</v>
          </cell>
          <cell r="Z19">
            <v>0</v>
          </cell>
          <cell r="AA19">
            <v>0</v>
          </cell>
          <cell r="AB19">
            <v>0</v>
          </cell>
          <cell r="AC19">
            <v>0</v>
          </cell>
          <cell r="AD19">
            <v>0</v>
          </cell>
          <cell r="AE19">
            <v>0</v>
          </cell>
          <cell r="AF19">
            <v>0</v>
          </cell>
          <cell r="AG19">
            <v>0</v>
          </cell>
          <cell r="AH19">
            <v>0</v>
          </cell>
          <cell r="AI19">
            <v>0</v>
          </cell>
          <cell r="AJ19">
            <v>625000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625000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625000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625000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625000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625000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625000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625000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625000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625000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625000</v>
          </cell>
          <cell r="FX19">
            <v>625000</v>
          </cell>
        </row>
        <row r="20">
          <cell r="A20">
            <v>6</v>
          </cell>
          <cell r="B20" t="str">
            <v>5 . 2 . 1 . 01 . 04</v>
          </cell>
          <cell r="C20" t="str">
            <v>Honorarium/Uang Saku</v>
          </cell>
          <cell r="D20">
            <v>9000000</v>
          </cell>
          <cell r="E20">
            <v>0</v>
          </cell>
          <cell r="F20">
            <v>0</v>
          </cell>
          <cell r="G20">
            <v>0</v>
          </cell>
          <cell r="H20">
            <v>9000000</v>
          </cell>
          <cell r="I20">
            <v>0</v>
          </cell>
          <cell r="J20">
            <v>0</v>
          </cell>
          <cell r="K20">
            <v>0</v>
          </cell>
          <cell r="L20">
            <v>0</v>
          </cell>
          <cell r="M20">
            <v>0</v>
          </cell>
          <cell r="N20">
            <v>0</v>
          </cell>
          <cell r="O20">
            <v>0</v>
          </cell>
          <cell r="P20">
            <v>0</v>
          </cell>
          <cell r="Q20">
            <v>0</v>
          </cell>
          <cell r="R20">
            <v>0</v>
          </cell>
          <cell r="S20">
            <v>0</v>
          </cell>
          <cell r="T20">
            <v>0</v>
          </cell>
          <cell r="U20">
            <v>0</v>
          </cell>
          <cell r="V20">
            <v>9000000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9000000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9000000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9000000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9000000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9000000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9000000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9000000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9000000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9000000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9000000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9000000</v>
          </cell>
          <cell r="FX20">
            <v>9000000</v>
          </cell>
        </row>
        <row r="21">
          <cell r="A21">
            <v>7</v>
          </cell>
          <cell r="B21" t="str">
            <v>5 . 2 . 1 . 01 . 09</v>
          </cell>
          <cell r="C21" t="str">
            <v>Honor Tim Internal</v>
          </cell>
          <cell r="D21">
            <v>3650000</v>
          </cell>
          <cell r="E21">
            <v>0</v>
          </cell>
          <cell r="F21">
            <v>0</v>
          </cell>
          <cell r="G21">
            <v>0</v>
          </cell>
          <cell r="H21">
            <v>3650000</v>
          </cell>
          <cell r="I21">
            <v>0</v>
          </cell>
          <cell r="J21">
            <v>0</v>
          </cell>
          <cell r="K21">
            <v>0</v>
          </cell>
          <cell r="L21">
            <v>0</v>
          </cell>
          <cell r="M21">
            <v>0</v>
          </cell>
          <cell r="N21">
            <v>0</v>
          </cell>
          <cell r="O21">
            <v>0</v>
          </cell>
          <cell r="P21">
            <v>0</v>
          </cell>
          <cell r="Q21">
            <v>0</v>
          </cell>
          <cell r="R21">
            <v>0</v>
          </cell>
          <cell r="S21">
            <v>0</v>
          </cell>
          <cell r="T21">
            <v>0</v>
          </cell>
          <cell r="U21">
            <v>0</v>
          </cell>
          <cell r="V21">
            <v>3650000</v>
          </cell>
          <cell r="W21">
            <v>0</v>
          </cell>
          <cell r="X21">
            <v>0</v>
          </cell>
          <cell r="Y21">
            <v>0</v>
          </cell>
          <cell r="Z21">
            <v>0</v>
          </cell>
          <cell r="AA21">
            <v>0</v>
          </cell>
          <cell r="AB21">
            <v>0</v>
          </cell>
          <cell r="AC21">
            <v>0</v>
          </cell>
          <cell r="AD21">
            <v>0</v>
          </cell>
          <cell r="AE21">
            <v>0</v>
          </cell>
          <cell r="AF21">
            <v>0</v>
          </cell>
          <cell r="AG21">
            <v>0</v>
          </cell>
          <cell r="AH21">
            <v>0</v>
          </cell>
          <cell r="AI21">
            <v>0</v>
          </cell>
          <cell r="AJ21">
            <v>3650000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3650000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3650000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3650000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3650000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3650000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3650000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3650000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3650000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3650000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3650000</v>
          </cell>
          <cell r="FX21">
            <v>3650000</v>
          </cell>
        </row>
        <row r="22">
          <cell r="A22">
            <v>8</v>
          </cell>
          <cell r="B22" t="str">
            <v>5 . 2 . 1 . 01 . 10</v>
          </cell>
          <cell r="C22" t="str">
            <v>Honorarium Tim Lintas SKPD</v>
          </cell>
          <cell r="D22">
            <v>12200000</v>
          </cell>
          <cell r="E22">
            <v>0</v>
          </cell>
          <cell r="F22">
            <v>0</v>
          </cell>
          <cell r="G22">
            <v>12200000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12200000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12200000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12200000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12200000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12200000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12200000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12200000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12200000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12200000</v>
          </cell>
          <cell r="EG22">
            <v>12200000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12200000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12200000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12200000</v>
          </cell>
        </row>
        <row r="23">
          <cell r="A23">
            <v>9</v>
          </cell>
          <cell r="B23" t="str">
            <v>5 . 2 . 1 . 02</v>
          </cell>
          <cell r="C23" t="str">
            <v>Honorarium Non PNS</v>
          </cell>
          <cell r="D23">
            <v>7700000</v>
          </cell>
          <cell r="E23">
            <v>0</v>
          </cell>
          <cell r="F23">
            <v>0</v>
          </cell>
          <cell r="G23">
            <v>0</v>
          </cell>
          <cell r="H23">
            <v>7700000</v>
          </cell>
          <cell r="I23">
            <v>0</v>
          </cell>
          <cell r="J23">
            <v>0</v>
          </cell>
          <cell r="K23">
            <v>0</v>
          </cell>
          <cell r="L23">
            <v>0</v>
          </cell>
          <cell r="M23">
            <v>0</v>
          </cell>
          <cell r="N23">
            <v>0</v>
          </cell>
          <cell r="O23">
            <v>0</v>
          </cell>
          <cell r="P23">
            <v>0</v>
          </cell>
          <cell r="Q23">
            <v>0</v>
          </cell>
          <cell r="R23">
            <v>0</v>
          </cell>
          <cell r="S23">
            <v>0</v>
          </cell>
          <cell r="T23">
            <v>0</v>
          </cell>
          <cell r="U23">
            <v>0</v>
          </cell>
          <cell r="V23">
            <v>7700000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7700000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7700000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7700000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7700000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7700000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7700000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7700000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7700000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7700000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7700000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7700000</v>
          </cell>
          <cell r="FX23">
            <v>7700000</v>
          </cell>
        </row>
        <row r="24">
          <cell r="A24">
            <v>10</v>
          </cell>
          <cell r="B24" t="str">
            <v>5 . 2 . 1 . 02 . 01</v>
          </cell>
          <cell r="C24" t="str">
            <v>Honorarium Tenaga Ahli/ Instruktur/ Narasumber</v>
          </cell>
          <cell r="D24">
            <v>3700000</v>
          </cell>
          <cell r="E24">
            <v>0</v>
          </cell>
          <cell r="F24">
            <v>0</v>
          </cell>
          <cell r="G24">
            <v>0</v>
          </cell>
          <cell r="H24">
            <v>3700000</v>
          </cell>
          <cell r="I24">
            <v>0</v>
          </cell>
          <cell r="J24">
            <v>0</v>
          </cell>
          <cell r="K24">
            <v>0</v>
          </cell>
          <cell r="L24">
            <v>0</v>
          </cell>
          <cell r="M24">
            <v>0</v>
          </cell>
          <cell r="N24">
            <v>0</v>
          </cell>
          <cell r="O24">
            <v>0</v>
          </cell>
          <cell r="P24">
            <v>0</v>
          </cell>
          <cell r="Q24">
            <v>0</v>
          </cell>
          <cell r="R24">
            <v>0</v>
          </cell>
          <cell r="S24">
            <v>0</v>
          </cell>
          <cell r="T24">
            <v>0</v>
          </cell>
          <cell r="U24">
            <v>0</v>
          </cell>
          <cell r="V24">
            <v>3700000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3700000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3700000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3700000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3700000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3700000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3700000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3700000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3700000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3700000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3700000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3700000</v>
          </cell>
          <cell r="FX24">
            <v>3700000</v>
          </cell>
        </row>
        <row r="25">
          <cell r="A25">
            <v>11</v>
          </cell>
          <cell r="B25" t="str">
            <v>5 . 2 . 1 . 02 . 04</v>
          </cell>
          <cell r="C25" t="str">
            <v>Honorarium Non PNS Lainnya</v>
          </cell>
          <cell r="D25">
            <v>4000000</v>
          </cell>
          <cell r="E25">
            <v>0</v>
          </cell>
          <cell r="F25">
            <v>0</v>
          </cell>
          <cell r="G25">
            <v>0</v>
          </cell>
          <cell r="H25">
            <v>4000000</v>
          </cell>
          <cell r="I25">
            <v>0</v>
          </cell>
          <cell r="J25">
            <v>0</v>
          </cell>
          <cell r="K25">
            <v>0</v>
          </cell>
          <cell r="L25">
            <v>0</v>
          </cell>
          <cell r="M25">
            <v>0</v>
          </cell>
          <cell r="N25">
            <v>0</v>
          </cell>
          <cell r="O25">
            <v>0</v>
          </cell>
          <cell r="P25">
            <v>0</v>
          </cell>
          <cell r="Q25">
            <v>0</v>
          </cell>
          <cell r="R25">
            <v>0</v>
          </cell>
          <cell r="S25">
            <v>0</v>
          </cell>
          <cell r="T25">
            <v>0</v>
          </cell>
          <cell r="U25">
            <v>0</v>
          </cell>
          <cell r="V25">
            <v>4000000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4000000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4000000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4000000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4000000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4000000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4000000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4000000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4000000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4000000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4000000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4000000</v>
          </cell>
          <cell r="FX25">
            <v>4000000</v>
          </cell>
        </row>
        <row r="26">
          <cell r="A26">
            <v>12</v>
          </cell>
          <cell r="B26" t="str">
            <v>5 . 2 . 1 . 03</v>
          </cell>
          <cell r="C26" t="str">
            <v>Uang Lembur</v>
          </cell>
          <cell r="D26">
            <v>1500000</v>
          </cell>
          <cell r="E26">
            <v>480000</v>
          </cell>
          <cell r="F26">
            <v>480000</v>
          </cell>
          <cell r="G26">
            <v>480000</v>
          </cell>
          <cell r="H26">
            <v>60000</v>
          </cell>
          <cell r="I26">
            <v>0</v>
          </cell>
          <cell r="J26">
            <v>0</v>
          </cell>
          <cell r="K26">
            <v>0</v>
          </cell>
          <cell r="L26">
            <v>0</v>
          </cell>
          <cell r="M26">
            <v>0</v>
          </cell>
          <cell r="N26">
            <v>0</v>
          </cell>
          <cell r="O26">
            <v>0</v>
          </cell>
          <cell r="P26">
            <v>0</v>
          </cell>
          <cell r="Q26">
            <v>0</v>
          </cell>
          <cell r="R26">
            <v>0</v>
          </cell>
          <cell r="S26">
            <v>0</v>
          </cell>
          <cell r="T26">
            <v>0</v>
          </cell>
          <cell r="U26">
            <v>0</v>
          </cell>
          <cell r="V26">
            <v>1500000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1500000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480000</v>
          </cell>
          <cell r="AY26">
            <v>1500000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1500000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1500000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480000</v>
          </cell>
          <cell r="CP26">
            <v>1500000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1500000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1500000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480000</v>
          </cell>
          <cell r="EG26">
            <v>1500000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1500000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1500000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60000</v>
          </cell>
          <cell r="FX26">
            <v>1500000</v>
          </cell>
        </row>
        <row r="27">
          <cell r="A27">
            <v>13</v>
          </cell>
          <cell r="B27" t="str">
            <v>5 . 2 . 1 . 03 . 01</v>
          </cell>
          <cell r="C27" t="str">
            <v>Uang Lembur  PNS</v>
          </cell>
          <cell r="D27">
            <v>1500000</v>
          </cell>
          <cell r="E27">
            <v>480000</v>
          </cell>
          <cell r="F27">
            <v>480000</v>
          </cell>
          <cell r="G27">
            <v>480000</v>
          </cell>
          <cell r="H27">
            <v>60000</v>
          </cell>
          <cell r="I27">
            <v>0</v>
          </cell>
          <cell r="J27">
            <v>0</v>
          </cell>
          <cell r="K27">
            <v>0</v>
          </cell>
          <cell r="L27">
            <v>0</v>
          </cell>
          <cell r="M27">
            <v>0</v>
          </cell>
          <cell r="N27">
            <v>0</v>
          </cell>
          <cell r="O27">
            <v>0</v>
          </cell>
          <cell r="P27">
            <v>0</v>
          </cell>
          <cell r="Q27">
            <v>0</v>
          </cell>
          <cell r="R27">
            <v>0</v>
          </cell>
          <cell r="S27">
            <v>0</v>
          </cell>
          <cell r="T27">
            <v>0</v>
          </cell>
          <cell r="U27">
            <v>0</v>
          </cell>
          <cell r="V27">
            <v>1500000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1500000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480000</v>
          </cell>
          <cell r="AY27">
            <v>1500000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1500000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1500000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480000</v>
          </cell>
          <cell r="CP27">
            <v>1500000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1500000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1500000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480000</v>
          </cell>
          <cell r="EG27">
            <v>1500000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1500000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1500000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60000</v>
          </cell>
          <cell r="FX27">
            <v>1500000</v>
          </cell>
        </row>
        <row r="28">
          <cell r="A28">
            <v>14</v>
          </cell>
          <cell r="B28" t="str">
            <v>5 . 2 . 2</v>
          </cell>
          <cell r="C28" t="str">
            <v>Belanja Barang dan Jasa</v>
          </cell>
          <cell r="D28">
            <v>66995000</v>
          </cell>
          <cell r="E28">
            <v>700000</v>
          </cell>
          <cell r="F28">
            <v>1460000</v>
          </cell>
          <cell r="G28">
            <v>7470000</v>
          </cell>
          <cell r="H28">
            <v>57365000</v>
          </cell>
          <cell r="I28">
            <v>0</v>
          </cell>
          <cell r="J28">
            <v>0</v>
          </cell>
          <cell r="K28">
            <v>0</v>
          </cell>
          <cell r="L28">
            <v>0</v>
          </cell>
          <cell r="M28">
            <v>0</v>
          </cell>
          <cell r="N28">
            <v>0</v>
          </cell>
          <cell r="O28">
            <v>0</v>
          </cell>
          <cell r="P28">
            <v>0</v>
          </cell>
          <cell r="Q28">
            <v>0</v>
          </cell>
          <cell r="R28">
            <v>0</v>
          </cell>
          <cell r="S28">
            <v>0</v>
          </cell>
          <cell r="T28">
            <v>0</v>
          </cell>
          <cell r="U28">
            <v>0</v>
          </cell>
          <cell r="V28">
            <v>66995000</v>
          </cell>
          <cell r="W28">
            <v>0</v>
          </cell>
          <cell r="X28">
            <v>0</v>
          </cell>
          <cell r="Y28">
            <v>0</v>
          </cell>
          <cell r="Z28">
            <v>0</v>
          </cell>
          <cell r="AA28">
            <v>0</v>
          </cell>
          <cell r="AB28">
            <v>0</v>
          </cell>
          <cell r="AC28">
            <v>0</v>
          </cell>
          <cell r="AD28">
            <v>0</v>
          </cell>
          <cell r="AE28">
            <v>0</v>
          </cell>
          <cell r="AF28">
            <v>0</v>
          </cell>
          <cell r="AG28">
            <v>0</v>
          </cell>
          <cell r="AH28">
            <v>0</v>
          </cell>
          <cell r="AI28">
            <v>0</v>
          </cell>
          <cell r="AJ28">
            <v>66995000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700000</v>
          </cell>
          <cell r="AY28">
            <v>66995000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66995000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66995000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1460000</v>
          </cell>
          <cell r="CP28">
            <v>66995000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66995000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66995000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7470000</v>
          </cell>
          <cell r="EG28">
            <v>66995000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66995000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66995000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57365000</v>
          </cell>
          <cell r="FX28">
            <v>66995000</v>
          </cell>
        </row>
        <row r="29">
          <cell r="A29">
            <v>15</v>
          </cell>
          <cell r="B29" t="str">
            <v>5 . 2 . 2 . 01</v>
          </cell>
          <cell r="C29" t="str">
            <v>Belanja Bahan Pakai Habis Kantor</v>
          </cell>
          <cell r="D29">
            <v>1090000</v>
          </cell>
          <cell r="E29">
            <v>340000</v>
          </cell>
          <cell r="F29">
            <v>250000</v>
          </cell>
          <cell r="G29">
            <v>500000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1090000</v>
          </cell>
          <cell r="W29">
            <v>0</v>
          </cell>
          <cell r="X29">
            <v>0</v>
          </cell>
          <cell r="Y29">
            <v>0</v>
          </cell>
          <cell r="Z29">
            <v>0</v>
          </cell>
          <cell r="AA29">
            <v>0</v>
          </cell>
          <cell r="AB29">
            <v>0</v>
          </cell>
          <cell r="AC29">
            <v>0</v>
          </cell>
          <cell r="AD29">
            <v>0</v>
          </cell>
          <cell r="AE29">
            <v>0</v>
          </cell>
          <cell r="AF29">
            <v>0</v>
          </cell>
          <cell r="AG29">
            <v>0</v>
          </cell>
          <cell r="AH29">
            <v>0</v>
          </cell>
          <cell r="AI29">
            <v>0</v>
          </cell>
          <cell r="AJ29">
            <v>1090000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340000</v>
          </cell>
          <cell r="AY29">
            <v>1090000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1090000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1090000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250000</v>
          </cell>
          <cell r="CP29">
            <v>1090000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1090000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1090000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500000</v>
          </cell>
          <cell r="EG29">
            <v>1090000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1090000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1090000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1090000</v>
          </cell>
        </row>
        <row r="30">
          <cell r="A30">
            <v>16</v>
          </cell>
          <cell r="B30" t="str">
            <v>5 . 2 . 2 . 01 . 01</v>
          </cell>
          <cell r="C30" t="str">
            <v>Belanja alat tulis kantor</v>
          </cell>
          <cell r="D30">
            <v>1000000</v>
          </cell>
          <cell r="E30">
            <v>250000</v>
          </cell>
          <cell r="F30">
            <v>250000</v>
          </cell>
          <cell r="G30">
            <v>500000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1000000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1000000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250000</v>
          </cell>
          <cell r="AY30">
            <v>1000000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1000000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1000000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250000</v>
          </cell>
          <cell r="CP30">
            <v>1000000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1000000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1000000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500000</v>
          </cell>
          <cell r="EG30">
            <v>1000000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1000000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1000000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1000000</v>
          </cell>
        </row>
        <row r="31">
          <cell r="A31">
            <v>17</v>
          </cell>
          <cell r="B31" t="str">
            <v>5 . 2 . 2 . 01 . 04</v>
          </cell>
          <cell r="C31" t="str">
            <v>Belanja perangko, materai dan benda pos lainnya</v>
          </cell>
          <cell r="D31">
            <v>90000</v>
          </cell>
          <cell r="E31">
            <v>90000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90000</v>
          </cell>
          <cell r="W31">
            <v>0</v>
          </cell>
          <cell r="X31">
            <v>0</v>
          </cell>
          <cell r="Y31">
            <v>0</v>
          </cell>
          <cell r="Z31">
            <v>0</v>
          </cell>
          <cell r="AA31">
            <v>0</v>
          </cell>
          <cell r="AB31">
            <v>0</v>
          </cell>
          <cell r="AC31">
            <v>0</v>
          </cell>
          <cell r="AD31">
            <v>0</v>
          </cell>
          <cell r="AE31">
            <v>0</v>
          </cell>
          <cell r="AF31">
            <v>0</v>
          </cell>
          <cell r="AG31">
            <v>0</v>
          </cell>
          <cell r="AH31">
            <v>0</v>
          </cell>
          <cell r="AI31">
            <v>0</v>
          </cell>
          <cell r="AJ31">
            <v>90000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90000</v>
          </cell>
          <cell r="AY31">
            <v>90000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90000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90000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90000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90000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90000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90000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90000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90000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90000</v>
          </cell>
        </row>
        <row r="32">
          <cell r="A32">
            <v>18</v>
          </cell>
          <cell r="B32" t="str">
            <v>5 . 2 . 2 . 02</v>
          </cell>
          <cell r="C32" t="str">
            <v>Belanja Bahan/Material</v>
          </cell>
          <cell r="D32">
            <v>2250000</v>
          </cell>
          <cell r="E32">
            <v>0</v>
          </cell>
          <cell r="F32">
            <v>0</v>
          </cell>
          <cell r="G32">
            <v>2250000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2250000</v>
          </cell>
          <cell r="W32">
            <v>0</v>
          </cell>
          <cell r="X32">
            <v>0</v>
          </cell>
          <cell r="Y32">
            <v>0</v>
          </cell>
          <cell r="Z32">
            <v>0</v>
          </cell>
          <cell r="AA32">
            <v>0</v>
          </cell>
          <cell r="AB32">
            <v>0</v>
          </cell>
          <cell r="AC32">
            <v>0</v>
          </cell>
          <cell r="AD32">
            <v>0</v>
          </cell>
          <cell r="AE32">
            <v>0</v>
          </cell>
          <cell r="AF32">
            <v>0</v>
          </cell>
          <cell r="AG32">
            <v>0</v>
          </cell>
          <cell r="AH32">
            <v>0</v>
          </cell>
          <cell r="AI32">
            <v>0</v>
          </cell>
          <cell r="AJ32">
            <v>2250000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2250000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2250000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2250000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2250000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2250000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2250000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2250000</v>
          </cell>
          <cell r="EG32">
            <v>2250000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2250000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2250000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2250000</v>
          </cell>
        </row>
        <row r="33">
          <cell r="A33">
            <v>19</v>
          </cell>
          <cell r="B33" t="str">
            <v>5 . 2 . 2 . 02 . 07</v>
          </cell>
          <cell r="C33" t="str">
            <v>Belanja Perlengkapan Peserta</v>
          </cell>
          <cell r="D33">
            <v>2250000</v>
          </cell>
          <cell r="E33">
            <v>0</v>
          </cell>
          <cell r="F33">
            <v>0</v>
          </cell>
          <cell r="G33">
            <v>2250000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2250000</v>
          </cell>
          <cell r="W33">
            <v>0</v>
          </cell>
          <cell r="X33">
            <v>0</v>
          </cell>
          <cell r="Y33">
            <v>0</v>
          </cell>
          <cell r="Z33">
            <v>0</v>
          </cell>
          <cell r="AA33">
            <v>0</v>
          </cell>
          <cell r="AB33">
            <v>0</v>
          </cell>
          <cell r="AC33">
            <v>0</v>
          </cell>
          <cell r="AD33">
            <v>0</v>
          </cell>
          <cell r="AE33">
            <v>0</v>
          </cell>
          <cell r="AF33">
            <v>0</v>
          </cell>
          <cell r="AG33">
            <v>0</v>
          </cell>
          <cell r="AH33">
            <v>0</v>
          </cell>
          <cell r="AI33">
            <v>0</v>
          </cell>
          <cell r="AJ33">
            <v>2250000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2250000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2250000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2250000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2250000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2250000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2250000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2250000</v>
          </cell>
          <cell r="EG33">
            <v>2250000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2250000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2250000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2250000</v>
          </cell>
        </row>
        <row r="34">
          <cell r="A34">
            <v>20</v>
          </cell>
          <cell r="B34" t="str">
            <v>5 . 2 . 2 . 03</v>
          </cell>
          <cell r="C34" t="str">
            <v>Belanja Jasa Kantor</v>
          </cell>
          <cell r="D34">
            <v>51285000</v>
          </cell>
          <cell r="E34">
            <v>0</v>
          </cell>
          <cell r="F34">
            <v>0</v>
          </cell>
          <cell r="G34">
            <v>0</v>
          </cell>
          <cell r="H34">
            <v>51285000</v>
          </cell>
          <cell r="I34">
            <v>0</v>
          </cell>
          <cell r="J34">
            <v>0</v>
          </cell>
          <cell r="K34">
            <v>0</v>
          </cell>
          <cell r="L34">
            <v>0</v>
          </cell>
          <cell r="M34">
            <v>0</v>
          </cell>
          <cell r="N34">
            <v>0</v>
          </cell>
          <cell r="O34">
            <v>0</v>
          </cell>
          <cell r="P34">
            <v>0</v>
          </cell>
          <cell r="Q34">
            <v>0</v>
          </cell>
          <cell r="R34">
            <v>0</v>
          </cell>
          <cell r="S34">
            <v>0</v>
          </cell>
          <cell r="T34">
            <v>0</v>
          </cell>
          <cell r="U34">
            <v>0</v>
          </cell>
          <cell r="V34">
            <v>51285000</v>
          </cell>
          <cell r="W34">
            <v>0</v>
          </cell>
          <cell r="X34">
            <v>0</v>
          </cell>
          <cell r="Y34">
            <v>0</v>
          </cell>
          <cell r="Z34">
            <v>0</v>
          </cell>
          <cell r="AA34">
            <v>0</v>
          </cell>
          <cell r="AB34">
            <v>0</v>
          </cell>
          <cell r="AC34">
            <v>0</v>
          </cell>
          <cell r="AD34">
            <v>0</v>
          </cell>
          <cell r="AE34">
            <v>0</v>
          </cell>
          <cell r="AF34">
            <v>0</v>
          </cell>
          <cell r="AG34">
            <v>0</v>
          </cell>
          <cell r="AH34">
            <v>0</v>
          </cell>
          <cell r="AI34">
            <v>0</v>
          </cell>
          <cell r="AJ34">
            <v>51285000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51285000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51285000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51285000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51285000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51285000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51285000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51285000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51285000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51285000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51285000</v>
          </cell>
          <cell r="FX34">
            <v>51285000</v>
          </cell>
        </row>
        <row r="35">
          <cell r="A35">
            <v>21</v>
          </cell>
          <cell r="B35" t="str">
            <v>5 . 2 . 2 . 03 . 12</v>
          </cell>
          <cell r="C35" t="str">
            <v>Belanja transportasi dan akomodasi</v>
          </cell>
          <cell r="D35">
            <v>51285000</v>
          </cell>
          <cell r="E35">
            <v>0</v>
          </cell>
          <cell r="F35">
            <v>0</v>
          </cell>
          <cell r="G35">
            <v>0</v>
          </cell>
          <cell r="H35">
            <v>51285000</v>
          </cell>
          <cell r="I35">
            <v>0</v>
          </cell>
          <cell r="J35">
            <v>0</v>
          </cell>
          <cell r="K35">
            <v>0</v>
          </cell>
          <cell r="L35">
            <v>0</v>
          </cell>
          <cell r="M35">
            <v>0</v>
          </cell>
          <cell r="N35">
            <v>0</v>
          </cell>
          <cell r="O35">
            <v>0</v>
          </cell>
          <cell r="P35">
            <v>0</v>
          </cell>
          <cell r="Q35">
            <v>0</v>
          </cell>
          <cell r="R35">
            <v>0</v>
          </cell>
          <cell r="S35">
            <v>0</v>
          </cell>
          <cell r="T35">
            <v>0</v>
          </cell>
          <cell r="U35">
            <v>0</v>
          </cell>
          <cell r="V35">
            <v>51285000</v>
          </cell>
          <cell r="W35">
            <v>0</v>
          </cell>
          <cell r="X35">
            <v>0</v>
          </cell>
          <cell r="Y35">
            <v>0</v>
          </cell>
          <cell r="Z35">
            <v>0</v>
          </cell>
          <cell r="AA35">
            <v>0</v>
          </cell>
          <cell r="AB35">
            <v>0</v>
          </cell>
          <cell r="AC35">
            <v>0</v>
          </cell>
          <cell r="AD35">
            <v>0</v>
          </cell>
          <cell r="AE35">
            <v>0</v>
          </cell>
          <cell r="AF35">
            <v>0</v>
          </cell>
          <cell r="AG35">
            <v>0</v>
          </cell>
          <cell r="AH35">
            <v>0</v>
          </cell>
          <cell r="AI35">
            <v>0</v>
          </cell>
          <cell r="AJ35">
            <v>51285000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51285000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51285000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51285000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51285000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51285000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51285000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51285000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51285000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51285000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51285000</v>
          </cell>
          <cell r="FX35">
            <v>51285000</v>
          </cell>
        </row>
        <row r="36">
          <cell r="A36">
            <v>22</v>
          </cell>
          <cell r="B36" t="str">
            <v>5 . 2 . 2 . 06</v>
          </cell>
          <cell r="C36" t="str">
            <v>Belanja Cetak dan Penggandaan</v>
          </cell>
          <cell r="D36">
            <v>6850000</v>
          </cell>
          <cell r="E36">
            <v>300000</v>
          </cell>
          <cell r="F36">
            <v>600000</v>
          </cell>
          <cell r="G36">
            <v>450000</v>
          </cell>
          <cell r="H36">
            <v>5500000</v>
          </cell>
          <cell r="I36">
            <v>0</v>
          </cell>
          <cell r="J36">
            <v>0</v>
          </cell>
          <cell r="K36">
            <v>0</v>
          </cell>
          <cell r="L36">
            <v>0</v>
          </cell>
          <cell r="M36">
            <v>0</v>
          </cell>
          <cell r="N36">
            <v>0</v>
          </cell>
          <cell r="O36">
            <v>0</v>
          </cell>
          <cell r="P36">
            <v>0</v>
          </cell>
          <cell r="Q36">
            <v>0</v>
          </cell>
          <cell r="R36">
            <v>0</v>
          </cell>
          <cell r="S36">
            <v>0</v>
          </cell>
          <cell r="T36">
            <v>0</v>
          </cell>
          <cell r="U36">
            <v>0</v>
          </cell>
          <cell r="V36">
            <v>6850000</v>
          </cell>
          <cell r="W36">
            <v>0</v>
          </cell>
          <cell r="X36">
            <v>0</v>
          </cell>
          <cell r="Y36">
            <v>0</v>
          </cell>
          <cell r="Z36">
            <v>0</v>
          </cell>
          <cell r="AA36">
            <v>0</v>
          </cell>
          <cell r="AB36">
            <v>0</v>
          </cell>
          <cell r="AC36">
            <v>0</v>
          </cell>
          <cell r="AD36">
            <v>0</v>
          </cell>
          <cell r="AE36">
            <v>0</v>
          </cell>
          <cell r="AF36">
            <v>0</v>
          </cell>
          <cell r="AG36">
            <v>0</v>
          </cell>
          <cell r="AH36">
            <v>0</v>
          </cell>
          <cell r="AI36">
            <v>0</v>
          </cell>
          <cell r="AJ36">
            <v>6850000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300000</v>
          </cell>
          <cell r="AY36">
            <v>6850000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6850000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6850000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600000</v>
          </cell>
          <cell r="CP36">
            <v>6850000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6850000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6850000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450000</v>
          </cell>
          <cell r="EG36">
            <v>6850000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6850000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6850000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5500000</v>
          </cell>
          <cell r="FX36">
            <v>6850000</v>
          </cell>
        </row>
        <row r="37">
          <cell r="A37">
            <v>23</v>
          </cell>
          <cell r="B37" t="str">
            <v>5 . 2 . 2 . 06 . 01</v>
          </cell>
          <cell r="C37" t="str">
            <v>Belanja cetak</v>
          </cell>
          <cell r="D37">
            <v>4600000</v>
          </cell>
          <cell r="E37">
            <v>0</v>
          </cell>
          <cell r="F37">
            <v>0</v>
          </cell>
          <cell r="G37">
            <v>0</v>
          </cell>
          <cell r="H37">
            <v>4600000</v>
          </cell>
          <cell r="I37">
            <v>0</v>
          </cell>
          <cell r="J37">
            <v>0</v>
          </cell>
          <cell r="K37">
            <v>0</v>
          </cell>
          <cell r="L37">
            <v>0</v>
          </cell>
          <cell r="M37">
            <v>0</v>
          </cell>
          <cell r="N37">
            <v>0</v>
          </cell>
          <cell r="O37">
            <v>0</v>
          </cell>
          <cell r="P37">
            <v>0</v>
          </cell>
          <cell r="Q37">
            <v>0</v>
          </cell>
          <cell r="R37">
            <v>0</v>
          </cell>
          <cell r="S37">
            <v>0</v>
          </cell>
          <cell r="T37">
            <v>0</v>
          </cell>
          <cell r="U37">
            <v>0</v>
          </cell>
          <cell r="V37">
            <v>4600000</v>
          </cell>
          <cell r="W37">
            <v>0</v>
          </cell>
          <cell r="X37">
            <v>0</v>
          </cell>
          <cell r="Y37">
            <v>0</v>
          </cell>
          <cell r="Z37">
            <v>0</v>
          </cell>
          <cell r="AA37">
            <v>0</v>
          </cell>
          <cell r="AB37">
            <v>0</v>
          </cell>
          <cell r="AC37">
            <v>0</v>
          </cell>
          <cell r="AD37">
            <v>0</v>
          </cell>
          <cell r="AE37">
            <v>0</v>
          </cell>
          <cell r="AF37">
            <v>0</v>
          </cell>
          <cell r="AG37">
            <v>0</v>
          </cell>
          <cell r="AH37">
            <v>0</v>
          </cell>
          <cell r="AI37">
            <v>0</v>
          </cell>
          <cell r="AJ37">
            <v>4600000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4600000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4600000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4600000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4600000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4600000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4600000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4600000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4600000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4600000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4600000</v>
          </cell>
          <cell r="FX37">
            <v>4600000</v>
          </cell>
        </row>
        <row r="38">
          <cell r="A38">
            <v>24</v>
          </cell>
          <cell r="B38" t="str">
            <v>5 . 2 . 2 . 06 . 02</v>
          </cell>
          <cell r="C38" t="str">
            <v>Belanja Penggandaan/Fotocopy</v>
          </cell>
          <cell r="D38">
            <v>2250000</v>
          </cell>
          <cell r="E38">
            <v>300000</v>
          </cell>
          <cell r="F38">
            <v>600000</v>
          </cell>
          <cell r="G38">
            <v>450000</v>
          </cell>
          <cell r="H38">
            <v>900000</v>
          </cell>
          <cell r="I38">
            <v>0</v>
          </cell>
          <cell r="J38">
            <v>0</v>
          </cell>
          <cell r="K38">
            <v>0</v>
          </cell>
          <cell r="L38">
            <v>0</v>
          </cell>
          <cell r="M38">
            <v>0</v>
          </cell>
          <cell r="N38">
            <v>0</v>
          </cell>
          <cell r="O38">
            <v>0</v>
          </cell>
          <cell r="P38">
            <v>0</v>
          </cell>
          <cell r="Q38">
            <v>0</v>
          </cell>
          <cell r="R38">
            <v>0</v>
          </cell>
          <cell r="S38">
            <v>0</v>
          </cell>
          <cell r="T38">
            <v>0</v>
          </cell>
          <cell r="U38">
            <v>0</v>
          </cell>
          <cell r="V38">
            <v>2250000</v>
          </cell>
          <cell r="W38">
            <v>0</v>
          </cell>
          <cell r="X38">
            <v>0</v>
          </cell>
          <cell r="Y38">
            <v>0</v>
          </cell>
          <cell r="Z38">
            <v>0</v>
          </cell>
          <cell r="AA38">
            <v>0</v>
          </cell>
          <cell r="AB38">
            <v>0</v>
          </cell>
          <cell r="AC38">
            <v>0</v>
          </cell>
          <cell r="AD38">
            <v>0</v>
          </cell>
          <cell r="AE38">
            <v>0</v>
          </cell>
          <cell r="AF38">
            <v>0</v>
          </cell>
          <cell r="AG38">
            <v>0</v>
          </cell>
          <cell r="AH38">
            <v>0</v>
          </cell>
          <cell r="AI38">
            <v>0</v>
          </cell>
          <cell r="AJ38">
            <v>2250000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300000</v>
          </cell>
          <cell r="AY38">
            <v>2250000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2250000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2250000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600000</v>
          </cell>
          <cell r="CP38">
            <v>2250000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2250000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2250000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450000</v>
          </cell>
          <cell r="EG38">
            <v>2250000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2250000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2250000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900000</v>
          </cell>
          <cell r="FX38">
            <v>2250000</v>
          </cell>
        </row>
        <row r="39">
          <cell r="A39">
            <v>25</v>
          </cell>
          <cell r="B39" t="str">
            <v>5 . 2 . 2 . 11</v>
          </cell>
          <cell r="C39" t="str">
            <v>Belanja Makanan dan  Minuman</v>
          </cell>
          <cell r="D39">
            <v>2400000</v>
          </cell>
          <cell r="E39">
            <v>60000</v>
          </cell>
          <cell r="F39">
            <v>610000</v>
          </cell>
          <cell r="G39">
            <v>1150000</v>
          </cell>
          <cell r="H39">
            <v>580000</v>
          </cell>
          <cell r="I39">
            <v>0</v>
          </cell>
          <cell r="J39">
            <v>0</v>
          </cell>
          <cell r="K39">
            <v>0</v>
          </cell>
          <cell r="L39">
            <v>0</v>
          </cell>
          <cell r="M39">
            <v>0</v>
          </cell>
          <cell r="N39">
            <v>0</v>
          </cell>
          <cell r="O39">
            <v>0</v>
          </cell>
          <cell r="P39">
            <v>0</v>
          </cell>
          <cell r="Q39">
            <v>0</v>
          </cell>
          <cell r="R39">
            <v>0</v>
          </cell>
          <cell r="S39">
            <v>0</v>
          </cell>
          <cell r="T39">
            <v>0</v>
          </cell>
          <cell r="U39">
            <v>0</v>
          </cell>
          <cell r="V39">
            <v>2400000</v>
          </cell>
          <cell r="W39">
            <v>0</v>
          </cell>
          <cell r="X39">
            <v>0</v>
          </cell>
          <cell r="Y39">
            <v>0</v>
          </cell>
          <cell r="Z39">
            <v>0</v>
          </cell>
          <cell r="AA39">
            <v>0</v>
          </cell>
          <cell r="AB39">
            <v>0</v>
          </cell>
          <cell r="AC39">
            <v>0</v>
          </cell>
          <cell r="AD39">
            <v>0</v>
          </cell>
          <cell r="AE39">
            <v>0</v>
          </cell>
          <cell r="AF39">
            <v>0</v>
          </cell>
          <cell r="AG39">
            <v>0</v>
          </cell>
          <cell r="AH39">
            <v>0</v>
          </cell>
          <cell r="AI39">
            <v>0</v>
          </cell>
          <cell r="AJ39">
            <v>2400000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60000</v>
          </cell>
          <cell r="AY39">
            <v>2400000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2400000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2400000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610000</v>
          </cell>
          <cell r="CP39">
            <v>2400000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2400000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2400000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1150000</v>
          </cell>
          <cell r="EG39">
            <v>2400000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2400000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2400000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580000</v>
          </cell>
          <cell r="FX39">
            <v>2400000</v>
          </cell>
        </row>
        <row r="40">
          <cell r="A40">
            <v>26</v>
          </cell>
          <cell r="B40" t="str">
            <v>5 . 2 . 2 . 11 . 04</v>
          </cell>
          <cell r="C40" t="str">
            <v>Belanja makanan dan minuman pelaksanaan kegiatan</v>
          </cell>
          <cell r="D40">
            <v>2400000</v>
          </cell>
          <cell r="E40">
            <v>60000</v>
          </cell>
          <cell r="F40">
            <v>610000</v>
          </cell>
          <cell r="G40">
            <v>1150000</v>
          </cell>
          <cell r="H40">
            <v>580000</v>
          </cell>
          <cell r="I40">
            <v>0</v>
          </cell>
          <cell r="J40">
            <v>0</v>
          </cell>
          <cell r="K40">
            <v>0</v>
          </cell>
          <cell r="L40">
            <v>0</v>
          </cell>
          <cell r="M40">
            <v>0</v>
          </cell>
          <cell r="N40">
            <v>0</v>
          </cell>
          <cell r="O40">
            <v>0</v>
          </cell>
          <cell r="P40">
            <v>0</v>
          </cell>
          <cell r="Q40">
            <v>0</v>
          </cell>
          <cell r="R40">
            <v>0</v>
          </cell>
          <cell r="S40">
            <v>0</v>
          </cell>
          <cell r="T40">
            <v>0</v>
          </cell>
          <cell r="U40">
            <v>0</v>
          </cell>
          <cell r="V40">
            <v>2400000</v>
          </cell>
          <cell r="W40">
            <v>0</v>
          </cell>
          <cell r="X40">
            <v>0</v>
          </cell>
          <cell r="Y40">
            <v>0</v>
          </cell>
          <cell r="Z40">
            <v>0</v>
          </cell>
          <cell r="AA40">
            <v>0</v>
          </cell>
          <cell r="AB40">
            <v>0</v>
          </cell>
          <cell r="AC40">
            <v>0</v>
          </cell>
          <cell r="AD40">
            <v>0</v>
          </cell>
          <cell r="AE40">
            <v>0</v>
          </cell>
          <cell r="AF40">
            <v>0</v>
          </cell>
          <cell r="AG40">
            <v>0</v>
          </cell>
          <cell r="AH40">
            <v>0</v>
          </cell>
          <cell r="AI40">
            <v>0</v>
          </cell>
          <cell r="AJ40">
            <v>2400000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60000</v>
          </cell>
          <cell r="AY40">
            <v>2400000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2400000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2400000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610000</v>
          </cell>
          <cell r="CP40">
            <v>2400000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2400000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2400000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1150000</v>
          </cell>
          <cell r="EG40">
            <v>2400000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2400000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2400000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580000</v>
          </cell>
          <cell r="FX40">
            <v>2400000</v>
          </cell>
        </row>
        <row r="41">
          <cell r="A41">
            <v>27</v>
          </cell>
          <cell r="B41" t="str">
            <v>5 . 2 . 2 . 15</v>
          </cell>
          <cell r="C41" t="str">
            <v>Belanja Perjalanan Dinas</v>
          </cell>
          <cell r="D41">
            <v>3120000</v>
          </cell>
          <cell r="E41">
            <v>0</v>
          </cell>
          <cell r="F41">
            <v>0</v>
          </cell>
          <cell r="G41">
            <v>3120000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3120000</v>
          </cell>
          <cell r="W41">
            <v>0</v>
          </cell>
          <cell r="X41">
            <v>0</v>
          </cell>
          <cell r="Y41">
            <v>0</v>
          </cell>
          <cell r="Z41">
            <v>0</v>
          </cell>
          <cell r="AA41">
            <v>0</v>
          </cell>
          <cell r="AB41">
            <v>0</v>
          </cell>
          <cell r="AC41">
            <v>0</v>
          </cell>
          <cell r="AD41">
            <v>0</v>
          </cell>
          <cell r="AE41">
            <v>0</v>
          </cell>
          <cell r="AF41">
            <v>0</v>
          </cell>
          <cell r="AG41">
            <v>0</v>
          </cell>
          <cell r="AH41">
            <v>0</v>
          </cell>
          <cell r="AI41">
            <v>0</v>
          </cell>
          <cell r="AJ41">
            <v>3120000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3120000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3120000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3120000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3120000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3120000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3120000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3120000</v>
          </cell>
          <cell r="EG41">
            <v>3120000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3120000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3120000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3120000</v>
          </cell>
        </row>
        <row r="42">
          <cell r="A42">
            <v>28</v>
          </cell>
          <cell r="B42" t="str">
            <v>5 . 2 . 2 . 15 . 02</v>
          </cell>
          <cell r="C42" t="str">
            <v>Belanja perjalanan dinas luar daerah</v>
          </cell>
          <cell r="D42">
            <v>3120000</v>
          </cell>
          <cell r="E42">
            <v>0</v>
          </cell>
          <cell r="F42">
            <v>0</v>
          </cell>
          <cell r="G42">
            <v>3120000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3120000</v>
          </cell>
          <cell r="W42">
            <v>0</v>
          </cell>
          <cell r="X42">
            <v>0</v>
          </cell>
          <cell r="Y42">
            <v>0</v>
          </cell>
          <cell r="Z42">
            <v>0</v>
          </cell>
          <cell r="AA42">
            <v>0</v>
          </cell>
          <cell r="AB42">
            <v>0</v>
          </cell>
          <cell r="AC42">
            <v>0</v>
          </cell>
          <cell r="AD42">
            <v>0</v>
          </cell>
          <cell r="AE42">
            <v>0</v>
          </cell>
          <cell r="AF42">
            <v>0</v>
          </cell>
          <cell r="AG42">
            <v>0</v>
          </cell>
          <cell r="AH42">
            <v>0</v>
          </cell>
          <cell r="AI42">
            <v>0</v>
          </cell>
          <cell r="AJ42">
            <v>3120000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3120000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3120000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3120000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3120000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3120000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3120000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3120000</v>
          </cell>
          <cell r="EG42">
            <v>3120000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3120000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3120000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3120000</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1.20 . 1.20.03 . 28 . 03</v>
          </cell>
          <cell r="C15" t="str">
            <v>Penyusunan LAKIP Pemerintah Daerah</v>
          </cell>
          <cell r="D15">
            <v>113444000</v>
          </cell>
          <cell r="E15">
            <v>10459000</v>
          </cell>
          <cell r="F15">
            <v>102985000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113444000</v>
          </cell>
          <cell r="W15">
            <v>0</v>
          </cell>
          <cell r="X15">
            <v>0</v>
          </cell>
          <cell r="Y15">
            <v>0</v>
          </cell>
          <cell r="Z15">
            <v>0</v>
          </cell>
          <cell r="AA15">
            <v>0</v>
          </cell>
          <cell r="AB15">
            <v>0</v>
          </cell>
          <cell r="AC15">
            <v>0</v>
          </cell>
          <cell r="AD15">
            <v>0</v>
          </cell>
          <cell r="AE15">
            <v>0</v>
          </cell>
          <cell r="AF15">
            <v>0</v>
          </cell>
          <cell r="AG15">
            <v>0</v>
          </cell>
          <cell r="AH15">
            <v>0</v>
          </cell>
          <cell r="AI15">
            <v>0</v>
          </cell>
          <cell r="AJ15">
            <v>113444000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10459000</v>
          </cell>
          <cell r="AY15">
            <v>113444000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113444000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113444000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102985000</v>
          </cell>
          <cell r="CP15">
            <v>113444000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113444000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113444000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113444000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113444000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113444000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113444000</v>
          </cell>
        </row>
        <row r="16">
          <cell r="A16">
            <v>2</v>
          </cell>
          <cell r="B16" t="str">
            <v>5 . 2 . 1</v>
          </cell>
          <cell r="C16" t="str">
            <v>Belanja Pegawai</v>
          </cell>
          <cell r="D16">
            <v>92470000</v>
          </cell>
          <cell r="E16">
            <v>2125000</v>
          </cell>
          <cell r="F16">
            <v>90345000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92470000</v>
          </cell>
          <cell r="W16">
            <v>0</v>
          </cell>
          <cell r="X16">
            <v>0</v>
          </cell>
          <cell r="Y16">
            <v>0</v>
          </cell>
          <cell r="Z16">
            <v>0</v>
          </cell>
          <cell r="AA16">
            <v>0</v>
          </cell>
          <cell r="AB16">
            <v>0</v>
          </cell>
          <cell r="AC16">
            <v>0</v>
          </cell>
          <cell r="AD16">
            <v>0</v>
          </cell>
          <cell r="AE16">
            <v>0</v>
          </cell>
          <cell r="AF16">
            <v>0</v>
          </cell>
          <cell r="AG16">
            <v>0</v>
          </cell>
          <cell r="AH16">
            <v>0</v>
          </cell>
          <cell r="AI16">
            <v>0</v>
          </cell>
          <cell r="AJ16">
            <v>92470000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2125000</v>
          </cell>
          <cell r="AY16">
            <v>92470000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92470000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92470000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90345000</v>
          </cell>
          <cell r="CP16">
            <v>92470000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92470000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92470000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92470000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92470000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92470000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92470000</v>
          </cell>
        </row>
        <row r="17">
          <cell r="A17">
            <v>3</v>
          </cell>
          <cell r="B17" t="str">
            <v>5 . 2 . 1 . 01</v>
          </cell>
          <cell r="C17" t="str">
            <v>Honorarium PNS</v>
          </cell>
          <cell r="D17">
            <v>45550000</v>
          </cell>
          <cell r="E17">
            <v>1125000</v>
          </cell>
          <cell r="F17">
            <v>44425000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45550000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45550000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1125000</v>
          </cell>
          <cell r="AY17">
            <v>45550000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45550000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45550000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44425000</v>
          </cell>
          <cell r="CP17">
            <v>45550000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45550000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45550000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45550000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45550000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45550000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45550000</v>
          </cell>
        </row>
        <row r="18">
          <cell r="A18">
            <v>4</v>
          </cell>
          <cell r="B18" t="str">
            <v>5 . 2 . 1 . 01 . 01</v>
          </cell>
          <cell r="C18" t="str">
            <v>Honorarium Panitia Pelaksana Kegiatan</v>
          </cell>
          <cell r="D18">
            <v>2250000</v>
          </cell>
          <cell r="E18">
            <v>1125000</v>
          </cell>
          <cell r="F18">
            <v>1125000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2250000</v>
          </cell>
          <cell r="W18">
            <v>0</v>
          </cell>
          <cell r="X18">
            <v>0</v>
          </cell>
          <cell r="Y18">
            <v>0</v>
          </cell>
          <cell r="Z18">
            <v>0</v>
          </cell>
          <cell r="AA18">
            <v>0</v>
          </cell>
          <cell r="AB18">
            <v>0</v>
          </cell>
          <cell r="AC18">
            <v>0</v>
          </cell>
          <cell r="AD18">
            <v>0</v>
          </cell>
          <cell r="AE18">
            <v>0</v>
          </cell>
          <cell r="AF18">
            <v>0</v>
          </cell>
          <cell r="AG18">
            <v>0</v>
          </cell>
          <cell r="AH18">
            <v>0</v>
          </cell>
          <cell r="AI18">
            <v>0</v>
          </cell>
          <cell r="AJ18">
            <v>2250000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1125000</v>
          </cell>
          <cell r="AY18">
            <v>2250000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2250000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2250000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1125000</v>
          </cell>
          <cell r="CP18">
            <v>2250000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2250000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2250000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2250000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2250000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2250000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2250000</v>
          </cell>
        </row>
        <row r="19">
          <cell r="A19">
            <v>5</v>
          </cell>
          <cell r="B19" t="str">
            <v>5 . 2 . 1 . 01 . 09</v>
          </cell>
          <cell r="C19" t="str">
            <v>Honor Tim Internal</v>
          </cell>
          <cell r="D19">
            <v>9100000</v>
          </cell>
          <cell r="E19">
            <v>0</v>
          </cell>
          <cell r="F19">
            <v>9100000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9100000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9100000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9100000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9100000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9100000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9100000</v>
          </cell>
          <cell r="CP19">
            <v>9100000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9100000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9100000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9100000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9100000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9100000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9100000</v>
          </cell>
        </row>
        <row r="20">
          <cell r="A20">
            <v>6</v>
          </cell>
          <cell r="B20" t="str">
            <v>5 . 2 . 1 . 01 . 10</v>
          </cell>
          <cell r="C20" t="str">
            <v>Honorarium Tim Lintas SKPD</v>
          </cell>
          <cell r="D20">
            <v>34200000</v>
          </cell>
          <cell r="E20">
            <v>0</v>
          </cell>
          <cell r="F20">
            <v>34200000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34200000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34200000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34200000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34200000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34200000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34200000</v>
          </cell>
          <cell r="CP20">
            <v>34200000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34200000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34200000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34200000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34200000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34200000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34200000</v>
          </cell>
        </row>
        <row r="21">
          <cell r="A21">
            <v>7</v>
          </cell>
          <cell r="B21" t="str">
            <v>5 . 2 . 1 . 02</v>
          </cell>
          <cell r="C21" t="str">
            <v>Honorarium Non PNS</v>
          </cell>
          <cell r="D21">
            <v>45000000</v>
          </cell>
          <cell r="E21">
            <v>0</v>
          </cell>
          <cell r="F21">
            <v>45000000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45000000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45000000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45000000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45000000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45000000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45000000</v>
          </cell>
          <cell r="CP21">
            <v>45000000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45000000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45000000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45000000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45000000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45000000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45000000</v>
          </cell>
        </row>
        <row r="22">
          <cell r="A22">
            <v>8</v>
          </cell>
          <cell r="B22" t="str">
            <v>5 . 2 . 1 . 02 . 01</v>
          </cell>
          <cell r="C22" t="str">
            <v>Honorarium Tenaga Ahli/ Instruktur/ Narasumber</v>
          </cell>
          <cell r="D22">
            <v>45000000</v>
          </cell>
          <cell r="E22">
            <v>0</v>
          </cell>
          <cell r="F22">
            <v>45000000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45000000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45000000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45000000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45000000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45000000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45000000</v>
          </cell>
          <cell r="CP22">
            <v>45000000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45000000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45000000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45000000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45000000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45000000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45000000</v>
          </cell>
        </row>
        <row r="23">
          <cell r="A23">
            <v>9</v>
          </cell>
          <cell r="B23" t="str">
            <v>5 . 2 . 1 . 03</v>
          </cell>
          <cell r="C23" t="str">
            <v>Uang Lembur</v>
          </cell>
          <cell r="D23">
            <v>1920000</v>
          </cell>
          <cell r="E23">
            <v>1000000</v>
          </cell>
          <cell r="F23">
            <v>920000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1920000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1920000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1000000</v>
          </cell>
          <cell r="AY23">
            <v>1920000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1920000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1920000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920000</v>
          </cell>
          <cell r="CP23">
            <v>1920000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1920000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1920000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1920000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1920000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1920000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1920000</v>
          </cell>
        </row>
        <row r="24">
          <cell r="A24">
            <v>10</v>
          </cell>
          <cell r="B24" t="str">
            <v>5 . 2 . 1 . 03 . 01</v>
          </cell>
          <cell r="C24" t="str">
            <v>Uang Lembur  PNS</v>
          </cell>
          <cell r="D24">
            <v>1920000</v>
          </cell>
          <cell r="E24">
            <v>1000000</v>
          </cell>
          <cell r="F24">
            <v>920000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1920000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1920000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1000000</v>
          </cell>
          <cell r="AY24">
            <v>1920000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1920000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1920000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920000</v>
          </cell>
          <cell r="CP24">
            <v>1920000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1920000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1920000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1920000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1920000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1920000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1920000</v>
          </cell>
        </row>
        <row r="25">
          <cell r="A25">
            <v>11</v>
          </cell>
          <cell r="B25" t="str">
            <v>5 . 2 . 2</v>
          </cell>
          <cell r="C25" t="str">
            <v>Belanja Barang dan Jasa</v>
          </cell>
          <cell r="D25">
            <v>20974000</v>
          </cell>
          <cell r="E25">
            <v>8334000</v>
          </cell>
          <cell r="F25">
            <v>12640000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20974000</v>
          </cell>
          <cell r="W25">
            <v>0</v>
          </cell>
          <cell r="X25">
            <v>0</v>
          </cell>
          <cell r="Y25">
            <v>0</v>
          </cell>
          <cell r="Z25">
            <v>0</v>
          </cell>
          <cell r="AA25">
            <v>0</v>
          </cell>
          <cell r="AB25">
            <v>0</v>
          </cell>
          <cell r="AC25">
            <v>0</v>
          </cell>
          <cell r="AD25">
            <v>0</v>
          </cell>
          <cell r="AE25">
            <v>0</v>
          </cell>
          <cell r="AF25">
            <v>0</v>
          </cell>
          <cell r="AG25">
            <v>0</v>
          </cell>
          <cell r="AH25">
            <v>0</v>
          </cell>
          <cell r="AI25">
            <v>0</v>
          </cell>
          <cell r="AJ25">
            <v>20974000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8334000</v>
          </cell>
          <cell r="AY25">
            <v>20974000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20974000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20974000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12640000</v>
          </cell>
          <cell r="CP25">
            <v>20974000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20974000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20974000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20974000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20974000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20974000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20974000</v>
          </cell>
        </row>
        <row r="26">
          <cell r="A26">
            <v>12</v>
          </cell>
          <cell r="B26" t="str">
            <v>5 . 2 . 2 . 01</v>
          </cell>
          <cell r="C26" t="str">
            <v>Belanja Bahan Pakai Habis Kantor</v>
          </cell>
          <cell r="D26">
            <v>1054000</v>
          </cell>
          <cell r="E26">
            <v>554000</v>
          </cell>
          <cell r="F26">
            <v>500000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1054000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1054000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554000</v>
          </cell>
          <cell r="AY26">
            <v>1054000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1054000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1054000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500000</v>
          </cell>
          <cell r="CP26">
            <v>1054000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1054000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1054000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1054000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1054000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1054000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1054000</v>
          </cell>
        </row>
        <row r="27">
          <cell r="A27">
            <v>13</v>
          </cell>
          <cell r="B27" t="str">
            <v>5 . 2 . 2 . 01 . 01</v>
          </cell>
          <cell r="C27" t="str">
            <v>Belanja alat tulis kantor</v>
          </cell>
          <cell r="D27">
            <v>1000000</v>
          </cell>
          <cell r="E27">
            <v>500000</v>
          </cell>
          <cell r="F27">
            <v>500000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1000000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1000000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500000</v>
          </cell>
          <cell r="AY27">
            <v>1000000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1000000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1000000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500000</v>
          </cell>
          <cell r="CP27">
            <v>1000000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1000000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1000000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1000000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1000000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1000000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1000000</v>
          </cell>
        </row>
        <row r="28">
          <cell r="A28">
            <v>14</v>
          </cell>
          <cell r="B28" t="str">
            <v>5 . 2 . 2 . 01 . 04</v>
          </cell>
          <cell r="C28" t="str">
            <v>Belanja perangko, materai dan benda pos lainnya</v>
          </cell>
          <cell r="D28">
            <v>54000</v>
          </cell>
          <cell r="E28">
            <v>54000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54000</v>
          </cell>
          <cell r="W28">
            <v>0</v>
          </cell>
          <cell r="X28">
            <v>0</v>
          </cell>
          <cell r="Y28">
            <v>0</v>
          </cell>
          <cell r="Z28">
            <v>0</v>
          </cell>
          <cell r="AA28">
            <v>0</v>
          </cell>
          <cell r="AB28">
            <v>0</v>
          </cell>
          <cell r="AC28">
            <v>0</v>
          </cell>
          <cell r="AD28">
            <v>0</v>
          </cell>
          <cell r="AE28">
            <v>0</v>
          </cell>
          <cell r="AF28">
            <v>0</v>
          </cell>
          <cell r="AG28">
            <v>0</v>
          </cell>
          <cell r="AH28">
            <v>0</v>
          </cell>
          <cell r="AI28">
            <v>0</v>
          </cell>
          <cell r="AJ28">
            <v>54000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54000</v>
          </cell>
          <cell r="AY28">
            <v>54000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54000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54000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54000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54000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54000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54000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54000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54000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54000</v>
          </cell>
        </row>
        <row r="29">
          <cell r="A29">
            <v>15</v>
          </cell>
          <cell r="B29" t="str">
            <v>5 . 2 . 2 . 06</v>
          </cell>
          <cell r="C29" t="str">
            <v>Belanja Cetak dan Penggandaan</v>
          </cell>
          <cell r="D29">
            <v>5050000</v>
          </cell>
          <cell r="E29">
            <v>350000</v>
          </cell>
          <cell r="F29">
            <v>4700000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5050000</v>
          </cell>
          <cell r="W29">
            <v>0</v>
          </cell>
          <cell r="X29">
            <v>0</v>
          </cell>
          <cell r="Y29">
            <v>0</v>
          </cell>
          <cell r="Z29">
            <v>0</v>
          </cell>
          <cell r="AA29">
            <v>0</v>
          </cell>
          <cell r="AB29">
            <v>0</v>
          </cell>
          <cell r="AC29">
            <v>0</v>
          </cell>
          <cell r="AD29">
            <v>0</v>
          </cell>
          <cell r="AE29">
            <v>0</v>
          </cell>
          <cell r="AF29">
            <v>0</v>
          </cell>
          <cell r="AG29">
            <v>0</v>
          </cell>
          <cell r="AH29">
            <v>0</v>
          </cell>
          <cell r="AI29">
            <v>0</v>
          </cell>
          <cell r="AJ29">
            <v>5050000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350000</v>
          </cell>
          <cell r="AY29">
            <v>5050000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5050000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5050000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4700000</v>
          </cell>
          <cell r="CP29">
            <v>5050000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5050000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5050000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5050000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5050000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5050000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5050000</v>
          </cell>
        </row>
        <row r="30">
          <cell r="A30">
            <v>16</v>
          </cell>
          <cell r="B30" t="str">
            <v>5 . 2 . 2 . 06 . 01</v>
          </cell>
          <cell r="C30" t="str">
            <v>Belanja cetak</v>
          </cell>
          <cell r="D30">
            <v>4300000</v>
          </cell>
          <cell r="E30">
            <v>0</v>
          </cell>
          <cell r="F30">
            <v>4300000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4300000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4300000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4300000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4300000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4300000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4300000</v>
          </cell>
          <cell r="CP30">
            <v>4300000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4300000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4300000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4300000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4300000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4300000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4300000</v>
          </cell>
        </row>
        <row r="31">
          <cell r="A31">
            <v>17</v>
          </cell>
          <cell r="B31" t="str">
            <v>5 . 2 . 2 . 06 . 02</v>
          </cell>
          <cell r="C31" t="str">
            <v>Belanja Penggandaan/Fotocopy</v>
          </cell>
          <cell r="D31">
            <v>750000</v>
          </cell>
          <cell r="E31">
            <v>350000</v>
          </cell>
          <cell r="F31">
            <v>400000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750000</v>
          </cell>
          <cell r="W31">
            <v>0</v>
          </cell>
          <cell r="X31">
            <v>0</v>
          </cell>
          <cell r="Y31">
            <v>0</v>
          </cell>
          <cell r="Z31">
            <v>0</v>
          </cell>
          <cell r="AA31">
            <v>0</v>
          </cell>
          <cell r="AB31">
            <v>0</v>
          </cell>
          <cell r="AC31">
            <v>0</v>
          </cell>
          <cell r="AD31">
            <v>0</v>
          </cell>
          <cell r="AE31">
            <v>0</v>
          </cell>
          <cell r="AF31">
            <v>0</v>
          </cell>
          <cell r="AG31">
            <v>0</v>
          </cell>
          <cell r="AH31">
            <v>0</v>
          </cell>
          <cell r="AI31">
            <v>0</v>
          </cell>
          <cell r="AJ31">
            <v>750000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350000</v>
          </cell>
          <cell r="AY31">
            <v>750000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750000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750000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400000</v>
          </cell>
          <cell r="CP31">
            <v>750000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750000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750000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750000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750000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750000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750000</v>
          </cell>
        </row>
        <row r="32">
          <cell r="A32">
            <v>18</v>
          </cell>
          <cell r="B32" t="str">
            <v>5 . 2 . 2 . 11</v>
          </cell>
          <cell r="C32" t="str">
            <v>Belanja Makanan dan  Minuman</v>
          </cell>
          <cell r="D32">
            <v>2990000</v>
          </cell>
          <cell r="E32">
            <v>1490000</v>
          </cell>
          <cell r="F32">
            <v>1500000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2990000</v>
          </cell>
          <cell r="W32">
            <v>0</v>
          </cell>
          <cell r="X32">
            <v>0</v>
          </cell>
          <cell r="Y32">
            <v>0</v>
          </cell>
          <cell r="Z32">
            <v>0</v>
          </cell>
          <cell r="AA32">
            <v>0</v>
          </cell>
          <cell r="AB32">
            <v>0</v>
          </cell>
          <cell r="AC32">
            <v>0</v>
          </cell>
          <cell r="AD32">
            <v>0</v>
          </cell>
          <cell r="AE32">
            <v>0</v>
          </cell>
          <cell r="AF32">
            <v>0</v>
          </cell>
          <cell r="AG32">
            <v>0</v>
          </cell>
          <cell r="AH32">
            <v>0</v>
          </cell>
          <cell r="AI32">
            <v>0</v>
          </cell>
          <cell r="AJ32">
            <v>2990000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1490000</v>
          </cell>
          <cell r="AY32">
            <v>2990000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2990000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2990000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1500000</v>
          </cell>
          <cell r="CP32">
            <v>2990000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2990000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2990000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2990000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2990000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2990000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2990000</v>
          </cell>
        </row>
        <row r="33">
          <cell r="A33">
            <v>19</v>
          </cell>
          <cell r="B33" t="str">
            <v>5 . 2 . 2 . 11 . 04</v>
          </cell>
          <cell r="C33" t="str">
            <v>Belanja makanan dan minuman pelaksanaan kegiatan</v>
          </cell>
          <cell r="D33">
            <v>2990000</v>
          </cell>
          <cell r="E33">
            <v>1490000</v>
          </cell>
          <cell r="F33">
            <v>1500000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2990000</v>
          </cell>
          <cell r="W33">
            <v>0</v>
          </cell>
          <cell r="X33">
            <v>0</v>
          </cell>
          <cell r="Y33">
            <v>0</v>
          </cell>
          <cell r="Z33">
            <v>0</v>
          </cell>
          <cell r="AA33">
            <v>0</v>
          </cell>
          <cell r="AB33">
            <v>0</v>
          </cell>
          <cell r="AC33">
            <v>0</v>
          </cell>
          <cell r="AD33">
            <v>0</v>
          </cell>
          <cell r="AE33">
            <v>0</v>
          </cell>
          <cell r="AF33">
            <v>0</v>
          </cell>
          <cell r="AG33">
            <v>0</v>
          </cell>
          <cell r="AH33">
            <v>0</v>
          </cell>
          <cell r="AI33">
            <v>0</v>
          </cell>
          <cell r="AJ33">
            <v>2990000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1490000</v>
          </cell>
          <cell r="AY33">
            <v>2990000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2990000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2990000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1500000</v>
          </cell>
          <cell r="CP33">
            <v>2990000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2990000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2990000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2990000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2990000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2990000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2990000</v>
          </cell>
        </row>
        <row r="34">
          <cell r="A34">
            <v>20</v>
          </cell>
          <cell r="B34" t="str">
            <v>5 . 2 . 2 . 15</v>
          </cell>
          <cell r="C34" t="str">
            <v>Belanja Perjalanan Dinas</v>
          </cell>
          <cell r="D34">
            <v>11880000</v>
          </cell>
          <cell r="E34">
            <v>5940000</v>
          </cell>
          <cell r="F34">
            <v>5940000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11880000</v>
          </cell>
          <cell r="W34">
            <v>0</v>
          </cell>
          <cell r="X34">
            <v>0</v>
          </cell>
          <cell r="Y34">
            <v>0</v>
          </cell>
          <cell r="Z34">
            <v>0</v>
          </cell>
          <cell r="AA34">
            <v>0</v>
          </cell>
          <cell r="AB34">
            <v>0</v>
          </cell>
          <cell r="AC34">
            <v>0</v>
          </cell>
          <cell r="AD34">
            <v>0</v>
          </cell>
          <cell r="AE34">
            <v>0</v>
          </cell>
          <cell r="AF34">
            <v>0</v>
          </cell>
          <cell r="AG34">
            <v>0</v>
          </cell>
          <cell r="AH34">
            <v>0</v>
          </cell>
          <cell r="AI34">
            <v>0</v>
          </cell>
          <cell r="AJ34">
            <v>11880000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5940000</v>
          </cell>
          <cell r="AY34">
            <v>11880000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11880000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11880000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5940000</v>
          </cell>
          <cell r="CP34">
            <v>11880000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11880000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11880000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11880000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11880000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11880000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11880000</v>
          </cell>
        </row>
        <row r="35">
          <cell r="A35">
            <v>21</v>
          </cell>
          <cell r="B35" t="str">
            <v>5 . 2 . 2 . 15 . 01</v>
          </cell>
          <cell r="C35" t="str">
            <v>Belanja perjalanan dinas dalam daerah</v>
          </cell>
          <cell r="D35">
            <v>760000</v>
          </cell>
          <cell r="E35">
            <v>380000</v>
          </cell>
          <cell r="F35">
            <v>380000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760000</v>
          </cell>
          <cell r="W35">
            <v>0</v>
          </cell>
          <cell r="X35">
            <v>0</v>
          </cell>
          <cell r="Y35">
            <v>0</v>
          </cell>
          <cell r="Z35">
            <v>0</v>
          </cell>
          <cell r="AA35">
            <v>0</v>
          </cell>
          <cell r="AB35">
            <v>0</v>
          </cell>
          <cell r="AC35">
            <v>0</v>
          </cell>
          <cell r="AD35">
            <v>0</v>
          </cell>
          <cell r="AE35">
            <v>0</v>
          </cell>
          <cell r="AF35">
            <v>0</v>
          </cell>
          <cell r="AG35">
            <v>0</v>
          </cell>
          <cell r="AH35">
            <v>0</v>
          </cell>
          <cell r="AI35">
            <v>0</v>
          </cell>
          <cell r="AJ35">
            <v>760000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380000</v>
          </cell>
          <cell r="AY35">
            <v>760000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760000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760000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380000</v>
          </cell>
          <cell r="CP35">
            <v>760000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760000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760000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760000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760000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760000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760000</v>
          </cell>
        </row>
        <row r="36">
          <cell r="A36">
            <v>22</v>
          </cell>
          <cell r="B36" t="str">
            <v>5 . 2 . 2 . 15 . 02</v>
          </cell>
          <cell r="C36" t="str">
            <v>Belanja perjalanan dinas luar daerah</v>
          </cell>
          <cell r="D36">
            <v>11120000</v>
          </cell>
          <cell r="E36">
            <v>5560000</v>
          </cell>
          <cell r="F36">
            <v>5560000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11120000</v>
          </cell>
          <cell r="W36">
            <v>0</v>
          </cell>
          <cell r="X36">
            <v>0</v>
          </cell>
          <cell r="Y36">
            <v>0</v>
          </cell>
          <cell r="Z36">
            <v>0</v>
          </cell>
          <cell r="AA36">
            <v>0</v>
          </cell>
          <cell r="AB36">
            <v>0</v>
          </cell>
          <cell r="AC36">
            <v>0</v>
          </cell>
          <cell r="AD36">
            <v>0</v>
          </cell>
          <cell r="AE36">
            <v>0</v>
          </cell>
          <cell r="AF36">
            <v>0</v>
          </cell>
          <cell r="AG36">
            <v>0</v>
          </cell>
          <cell r="AH36">
            <v>0</v>
          </cell>
          <cell r="AI36">
            <v>0</v>
          </cell>
          <cell r="AJ36">
            <v>11120000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5560000</v>
          </cell>
          <cell r="AY36">
            <v>11120000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11120000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11120000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5560000</v>
          </cell>
          <cell r="CP36">
            <v>11120000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11120000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11120000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11120000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11120000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11120000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11120000</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1.20 . 1.20.03 . 28 . 07</v>
          </cell>
          <cell r="C15" t="str">
            <v>Evaluasi dan Kajian Penataan Kelembagaan Perangkat Daerah Pemerintah Daerah</v>
          </cell>
          <cell r="D15">
            <v>108135000</v>
          </cell>
          <cell r="E15">
            <v>1420000</v>
          </cell>
          <cell r="F15">
            <v>47822500</v>
          </cell>
          <cell r="G15">
            <v>58892500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108135000</v>
          </cell>
          <cell r="W15">
            <v>0</v>
          </cell>
          <cell r="X15">
            <v>0</v>
          </cell>
          <cell r="Y15">
            <v>0</v>
          </cell>
          <cell r="Z15">
            <v>0</v>
          </cell>
          <cell r="AA15">
            <v>0</v>
          </cell>
          <cell r="AB15">
            <v>0</v>
          </cell>
          <cell r="AC15">
            <v>0</v>
          </cell>
          <cell r="AD15">
            <v>0</v>
          </cell>
          <cell r="AE15">
            <v>0</v>
          </cell>
          <cell r="AF15">
            <v>0</v>
          </cell>
          <cell r="AG15">
            <v>0</v>
          </cell>
          <cell r="AH15">
            <v>0</v>
          </cell>
          <cell r="AI15">
            <v>0</v>
          </cell>
          <cell r="AJ15">
            <v>108135000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1420000</v>
          </cell>
          <cell r="AY15">
            <v>108135000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108135000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108135000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47822500</v>
          </cell>
          <cell r="CP15">
            <v>108135000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108135000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108135000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58892500</v>
          </cell>
          <cell r="EG15">
            <v>108135000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108135000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108135000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108135000</v>
          </cell>
        </row>
        <row r="16">
          <cell r="A16">
            <v>2</v>
          </cell>
          <cell r="B16" t="str">
            <v>5 . 2 . 1</v>
          </cell>
          <cell r="C16" t="str">
            <v>Belanja Pegawai</v>
          </cell>
          <cell r="D16">
            <v>15560000</v>
          </cell>
          <cell r="E16">
            <v>870000</v>
          </cell>
          <cell r="F16">
            <v>1560000</v>
          </cell>
          <cell r="G16">
            <v>13130000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15560000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15560000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870000</v>
          </cell>
          <cell r="AY16">
            <v>15560000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15560000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15560000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1560000</v>
          </cell>
          <cell r="CP16">
            <v>15560000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15560000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15560000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13130000</v>
          </cell>
          <cell r="EG16">
            <v>15560000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15560000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15560000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15560000</v>
          </cell>
        </row>
        <row r="17">
          <cell r="A17">
            <v>3</v>
          </cell>
          <cell r="B17" t="str">
            <v>5 . 2 . 1 . 01</v>
          </cell>
          <cell r="C17" t="str">
            <v>Honorarium PNS</v>
          </cell>
          <cell r="D17">
            <v>14660000</v>
          </cell>
          <cell r="E17">
            <v>450000</v>
          </cell>
          <cell r="F17">
            <v>1080000</v>
          </cell>
          <cell r="G17">
            <v>13130000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14660000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14660000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450000</v>
          </cell>
          <cell r="AY17">
            <v>14660000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14660000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14660000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1080000</v>
          </cell>
          <cell r="CP17">
            <v>14660000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14660000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14660000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13130000</v>
          </cell>
          <cell r="EG17">
            <v>14660000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14660000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14660000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14660000</v>
          </cell>
        </row>
        <row r="18">
          <cell r="A18">
            <v>4</v>
          </cell>
          <cell r="B18" t="str">
            <v>5 . 2 . 1 . 01 . 01</v>
          </cell>
          <cell r="C18" t="str">
            <v>Honorarium Panitia Pelaksana Kegiatan</v>
          </cell>
          <cell r="D18">
            <v>1800000</v>
          </cell>
          <cell r="E18">
            <v>450000</v>
          </cell>
          <cell r="F18">
            <v>900000</v>
          </cell>
          <cell r="G18">
            <v>450000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1800000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1800000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450000</v>
          </cell>
          <cell r="AY18">
            <v>1800000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1800000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1800000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900000</v>
          </cell>
          <cell r="CP18">
            <v>1800000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1800000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450000</v>
          </cell>
          <cell r="EG18">
            <v>1800000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1800000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1800000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1800000</v>
          </cell>
        </row>
        <row r="19">
          <cell r="A19">
            <v>5</v>
          </cell>
          <cell r="B19" t="str">
            <v>5 . 2 . 1 . 01 . 02</v>
          </cell>
          <cell r="C19" t="str">
            <v>Honorarium Tim Pengadaan Barang dan Jasa</v>
          </cell>
          <cell r="D19">
            <v>360000</v>
          </cell>
          <cell r="E19">
            <v>0</v>
          </cell>
          <cell r="F19">
            <v>180000</v>
          </cell>
          <cell r="G19">
            <v>180000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360000</v>
          </cell>
          <cell r="W19">
            <v>0</v>
          </cell>
          <cell r="X19">
            <v>0</v>
          </cell>
          <cell r="Y19">
            <v>0</v>
          </cell>
          <cell r="Z19">
            <v>0</v>
          </cell>
          <cell r="AA19">
            <v>0</v>
          </cell>
          <cell r="AB19">
            <v>0</v>
          </cell>
          <cell r="AC19">
            <v>0</v>
          </cell>
          <cell r="AD19">
            <v>0</v>
          </cell>
          <cell r="AE19">
            <v>0</v>
          </cell>
          <cell r="AF19">
            <v>0</v>
          </cell>
          <cell r="AG19">
            <v>0</v>
          </cell>
          <cell r="AH19">
            <v>0</v>
          </cell>
          <cell r="AI19">
            <v>0</v>
          </cell>
          <cell r="AJ19">
            <v>360000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360000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360000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360000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180000</v>
          </cell>
          <cell r="CP19">
            <v>360000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360000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360000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180000</v>
          </cell>
          <cell r="EG19">
            <v>360000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360000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360000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360000</v>
          </cell>
        </row>
        <row r="20">
          <cell r="A20">
            <v>6</v>
          </cell>
          <cell r="B20" t="str">
            <v>5 . 2 . 1 . 01 . 10</v>
          </cell>
          <cell r="C20" t="str">
            <v>Honorarium Tim Lintas SKPD</v>
          </cell>
          <cell r="D20">
            <v>12500000</v>
          </cell>
          <cell r="E20">
            <v>0</v>
          </cell>
          <cell r="F20">
            <v>0</v>
          </cell>
          <cell r="G20">
            <v>12500000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12500000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12500000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12500000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12500000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12500000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12500000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12500000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12500000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12500000</v>
          </cell>
          <cell r="EG20">
            <v>12500000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12500000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12500000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12500000</v>
          </cell>
        </row>
        <row r="21">
          <cell r="A21">
            <v>7</v>
          </cell>
          <cell r="B21" t="str">
            <v>5 . 2 . 1 . 03</v>
          </cell>
          <cell r="C21" t="str">
            <v>Uang Lembur</v>
          </cell>
          <cell r="D21">
            <v>900000</v>
          </cell>
          <cell r="E21">
            <v>420000</v>
          </cell>
          <cell r="F21">
            <v>480000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900000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900000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420000</v>
          </cell>
          <cell r="AY21">
            <v>900000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900000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900000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480000</v>
          </cell>
          <cell r="CP21">
            <v>900000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900000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900000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900000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900000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900000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900000</v>
          </cell>
        </row>
        <row r="22">
          <cell r="A22">
            <v>8</v>
          </cell>
          <cell r="B22" t="str">
            <v>5 . 2 . 1 . 03 . 01</v>
          </cell>
          <cell r="C22" t="str">
            <v>Uang Lembur  PNS</v>
          </cell>
          <cell r="D22">
            <v>900000</v>
          </cell>
          <cell r="E22">
            <v>420000</v>
          </cell>
          <cell r="F22">
            <v>480000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900000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900000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420000</v>
          </cell>
          <cell r="AY22">
            <v>900000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900000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900000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480000</v>
          </cell>
          <cell r="CP22">
            <v>900000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900000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900000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900000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900000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900000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900000</v>
          </cell>
        </row>
        <row r="23">
          <cell r="A23">
            <v>9</v>
          </cell>
          <cell r="B23" t="str">
            <v>5 . 2 . 2</v>
          </cell>
          <cell r="C23" t="str">
            <v>Belanja Barang dan Jasa</v>
          </cell>
          <cell r="D23">
            <v>92575000</v>
          </cell>
          <cell r="E23">
            <v>550000</v>
          </cell>
          <cell r="F23">
            <v>46262500</v>
          </cell>
          <cell r="G23">
            <v>45762500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92575000</v>
          </cell>
          <cell r="W23">
            <v>0</v>
          </cell>
          <cell r="X23">
            <v>0</v>
          </cell>
          <cell r="Y23">
            <v>0</v>
          </cell>
          <cell r="Z23">
            <v>0</v>
          </cell>
          <cell r="AA23">
            <v>0</v>
          </cell>
          <cell r="AB23">
            <v>0</v>
          </cell>
          <cell r="AC23">
            <v>0</v>
          </cell>
          <cell r="AD23">
            <v>0</v>
          </cell>
          <cell r="AE23">
            <v>0</v>
          </cell>
          <cell r="AF23">
            <v>0</v>
          </cell>
          <cell r="AG23">
            <v>0</v>
          </cell>
          <cell r="AH23">
            <v>0</v>
          </cell>
          <cell r="AI23">
            <v>0</v>
          </cell>
          <cell r="AJ23">
            <v>92575000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550000</v>
          </cell>
          <cell r="AY23">
            <v>92575000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92575000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92575000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46262500</v>
          </cell>
          <cell r="CP23">
            <v>92575000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92575000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92575000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45762500</v>
          </cell>
          <cell r="EG23">
            <v>92575000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92575000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92575000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92575000</v>
          </cell>
        </row>
        <row r="24">
          <cell r="A24">
            <v>10</v>
          </cell>
          <cell r="B24" t="str">
            <v>5 . 2 . 2 . 01</v>
          </cell>
          <cell r="C24" t="str">
            <v>Belanja Bahan Pakai Habis Kantor</v>
          </cell>
          <cell r="D24">
            <v>1000000</v>
          </cell>
          <cell r="E24">
            <v>400000</v>
          </cell>
          <cell r="F24">
            <v>400000</v>
          </cell>
          <cell r="G24">
            <v>200000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400000</v>
          </cell>
          <cell r="AY24">
            <v>1000000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400000</v>
          </cell>
          <cell r="CP24">
            <v>1000000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200000</v>
          </cell>
          <cell r="EG24">
            <v>1000000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1000000</v>
          </cell>
        </row>
        <row r="25">
          <cell r="A25">
            <v>11</v>
          </cell>
          <cell r="B25" t="str">
            <v>5 . 2 . 2 . 01 . 01</v>
          </cell>
          <cell r="C25" t="str">
            <v>Belanja alat tulis kantor</v>
          </cell>
          <cell r="D25">
            <v>1000000</v>
          </cell>
          <cell r="E25">
            <v>400000</v>
          </cell>
          <cell r="F25">
            <v>400000</v>
          </cell>
          <cell r="G25">
            <v>200000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400000</v>
          </cell>
          <cell r="AY25">
            <v>1000000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400000</v>
          </cell>
          <cell r="CP25">
            <v>1000000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200000</v>
          </cell>
          <cell r="EG25">
            <v>1000000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1000000</v>
          </cell>
        </row>
        <row r="26">
          <cell r="A26">
            <v>12</v>
          </cell>
          <cell r="B26" t="str">
            <v>5 . 2 . 2 . 06</v>
          </cell>
          <cell r="C26" t="str">
            <v>Belanja Cetak dan Penggandaan</v>
          </cell>
          <cell r="D26">
            <v>750000</v>
          </cell>
          <cell r="E26">
            <v>150000</v>
          </cell>
          <cell r="F26">
            <v>450000</v>
          </cell>
          <cell r="G26">
            <v>150000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750000</v>
          </cell>
          <cell r="W26">
            <v>0</v>
          </cell>
          <cell r="X26">
            <v>0</v>
          </cell>
          <cell r="Y26">
            <v>0</v>
          </cell>
          <cell r="Z26">
            <v>0</v>
          </cell>
          <cell r="AA26">
            <v>0</v>
          </cell>
          <cell r="AB26">
            <v>0</v>
          </cell>
          <cell r="AC26">
            <v>0</v>
          </cell>
          <cell r="AD26">
            <v>0</v>
          </cell>
          <cell r="AE26">
            <v>0</v>
          </cell>
          <cell r="AF26">
            <v>0</v>
          </cell>
          <cell r="AG26">
            <v>0</v>
          </cell>
          <cell r="AH26">
            <v>0</v>
          </cell>
          <cell r="AI26">
            <v>0</v>
          </cell>
          <cell r="AJ26">
            <v>750000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150000</v>
          </cell>
          <cell r="AY26">
            <v>750000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750000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750000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450000</v>
          </cell>
          <cell r="CP26">
            <v>750000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750000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750000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150000</v>
          </cell>
          <cell r="EG26">
            <v>750000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750000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750000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750000</v>
          </cell>
        </row>
        <row r="27">
          <cell r="A27">
            <v>13</v>
          </cell>
          <cell r="B27" t="str">
            <v>5 . 2 . 2 . 06 . 02</v>
          </cell>
          <cell r="C27" t="str">
            <v>Belanja Penggandaan/Fotocopy</v>
          </cell>
          <cell r="D27">
            <v>750000</v>
          </cell>
          <cell r="E27">
            <v>150000</v>
          </cell>
          <cell r="F27">
            <v>450000</v>
          </cell>
          <cell r="G27">
            <v>150000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750000</v>
          </cell>
          <cell r="W27">
            <v>0</v>
          </cell>
          <cell r="X27">
            <v>0</v>
          </cell>
          <cell r="Y27">
            <v>0</v>
          </cell>
          <cell r="Z27">
            <v>0</v>
          </cell>
          <cell r="AA27">
            <v>0</v>
          </cell>
          <cell r="AB27">
            <v>0</v>
          </cell>
          <cell r="AC27">
            <v>0</v>
          </cell>
          <cell r="AD27">
            <v>0</v>
          </cell>
          <cell r="AE27">
            <v>0</v>
          </cell>
          <cell r="AF27">
            <v>0</v>
          </cell>
          <cell r="AG27">
            <v>0</v>
          </cell>
          <cell r="AH27">
            <v>0</v>
          </cell>
          <cell r="AI27">
            <v>0</v>
          </cell>
          <cell r="AJ27">
            <v>750000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150000</v>
          </cell>
          <cell r="AY27">
            <v>750000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750000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750000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450000</v>
          </cell>
          <cell r="CP27">
            <v>750000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750000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750000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150000</v>
          </cell>
          <cell r="EG27">
            <v>750000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750000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750000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750000</v>
          </cell>
        </row>
        <row r="28">
          <cell r="A28">
            <v>14</v>
          </cell>
          <cell r="B28" t="str">
            <v>5 . 2 . 2 . 11</v>
          </cell>
          <cell r="C28" t="str">
            <v>Belanja Makanan dan  Minuman</v>
          </cell>
          <cell r="D28">
            <v>825000</v>
          </cell>
          <cell r="E28">
            <v>0</v>
          </cell>
          <cell r="F28">
            <v>412500</v>
          </cell>
          <cell r="G28">
            <v>412500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825000</v>
          </cell>
          <cell r="W28">
            <v>0</v>
          </cell>
          <cell r="X28">
            <v>0</v>
          </cell>
          <cell r="Y28">
            <v>0</v>
          </cell>
          <cell r="Z28">
            <v>0</v>
          </cell>
          <cell r="AA28">
            <v>0</v>
          </cell>
          <cell r="AB28">
            <v>0</v>
          </cell>
          <cell r="AC28">
            <v>0</v>
          </cell>
          <cell r="AD28">
            <v>0</v>
          </cell>
          <cell r="AE28">
            <v>0</v>
          </cell>
          <cell r="AF28">
            <v>0</v>
          </cell>
          <cell r="AG28">
            <v>0</v>
          </cell>
          <cell r="AH28">
            <v>0</v>
          </cell>
          <cell r="AI28">
            <v>0</v>
          </cell>
          <cell r="AJ28">
            <v>825000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825000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825000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825000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412500</v>
          </cell>
          <cell r="CP28">
            <v>825000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825000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825000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412500</v>
          </cell>
          <cell r="EG28">
            <v>825000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825000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825000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825000</v>
          </cell>
        </row>
        <row r="29">
          <cell r="A29">
            <v>15</v>
          </cell>
          <cell r="B29" t="str">
            <v>5 . 2 . 2 . 11 . 04</v>
          </cell>
          <cell r="C29" t="str">
            <v>Belanja makanan dan minuman pelaksanaan kegiatan</v>
          </cell>
          <cell r="D29">
            <v>825000</v>
          </cell>
          <cell r="E29">
            <v>0</v>
          </cell>
          <cell r="F29">
            <v>412500</v>
          </cell>
          <cell r="G29">
            <v>412500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825000</v>
          </cell>
          <cell r="W29">
            <v>0</v>
          </cell>
          <cell r="X29">
            <v>0</v>
          </cell>
          <cell r="Y29">
            <v>0</v>
          </cell>
          <cell r="Z29">
            <v>0</v>
          </cell>
          <cell r="AA29">
            <v>0</v>
          </cell>
          <cell r="AB29">
            <v>0</v>
          </cell>
          <cell r="AC29">
            <v>0</v>
          </cell>
          <cell r="AD29">
            <v>0</v>
          </cell>
          <cell r="AE29">
            <v>0</v>
          </cell>
          <cell r="AF29">
            <v>0</v>
          </cell>
          <cell r="AG29">
            <v>0</v>
          </cell>
          <cell r="AH29">
            <v>0</v>
          </cell>
          <cell r="AI29">
            <v>0</v>
          </cell>
          <cell r="AJ29">
            <v>825000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825000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825000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825000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412500</v>
          </cell>
          <cell r="CP29">
            <v>825000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825000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825000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412500</v>
          </cell>
          <cell r="EG29">
            <v>825000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825000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825000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825000</v>
          </cell>
        </row>
        <row r="30">
          <cell r="A30">
            <v>16</v>
          </cell>
          <cell r="B30" t="str">
            <v>5 . 2 . 2 . 21</v>
          </cell>
          <cell r="C30" t="str">
            <v>Belanja Jasa Konsultansi</v>
          </cell>
          <cell r="D30">
            <v>90000000</v>
          </cell>
          <cell r="E30">
            <v>0</v>
          </cell>
          <cell r="F30">
            <v>45000000</v>
          </cell>
          <cell r="G30">
            <v>45000000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90000000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90000000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90000000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90000000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90000000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45000000</v>
          </cell>
          <cell r="CP30">
            <v>90000000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90000000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90000000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45000000</v>
          </cell>
          <cell r="EG30">
            <v>90000000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90000000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90000000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90000000</v>
          </cell>
        </row>
        <row r="31">
          <cell r="A31">
            <v>17</v>
          </cell>
          <cell r="B31" t="str">
            <v>5 . 2 . 2 . 21 . 02</v>
          </cell>
          <cell r="C31" t="str">
            <v>Belanja Jasa Konsultansi Perencanaan</v>
          </cell>
          <cell r="D31">
            <v>90000000</v>
          </cell>
          <cell r="E31">
            <v>0</v>
          </cell>
          <cell r="F31">
            <v>45000000</v>
          </cell>
          <cell r="G31">
            <v>45000000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90000000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90000000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90000000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90000000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90000000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45000000</v>
          </cell>
          <cell r="CP31">
            <v>90000000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90000000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90000000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45000000</v>
          </cell>
          <cell r="EG31">
            <v>90000000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90000000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90000000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90000000</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1.20 . 1.20.03 . 28 . 11</v>
          </cell>
          <cell r="C15" t="str">
            <v>Penyusunan Standar Operating Prosedur (SOP) di lingkungan Pemerintah Daerah</v>
          </cell>
          <cell r="D15">
            <v>84989000</v>
          </cell>
          <cell r="E15">
            <v>0</v>
          </cell>
          <cell r="F15">
            <v>1340000</v>
          </cell>
          <cell r="G15">
            <v>18349000</v>
          </cell>
          <cell r="H15">
            <v>65300000</v>
          </cell>
          <cell r="I15">
            <v>0</v>
          </cell>
          <cell r="J15">
            <v>0</v>
          </cell>
          <cell r="K15">
            <v>0</v>
          </cell>
          <cell r="L15">
            <v>0</v>
          </cell>
          <cell r="M15">
            <v>0</v>
          </cell>
          <cell r="N15">
            <v>0</v>
          </cell>
          <cell r="O15">
            <v>0</v>
          </cell>
          <cell r="P15">
            <v>0</v>
          </cell>
          <cell r="Q15">
            <v>0</v>
          </cell>
          <cell r="R15">
            <v>0</v>
          </cell>
          <cell r="S15">
            <v>0</v>
          </cell>
          <cell r="T15">
            <v>0</v>
          </cell>
          <cell r="U15">
            <v>0</v>
          </cell>
          <cell r="V15">
            <v>84989000</v>
          </cell>
          <cell r="W15">
            <v>0</v>
          </cell>
          <cell r="X15">
            <v>0</v>
          </cell>
          <cell r="Y15">
            <v>0</v>
          </cell>
          <cell r="Z15">
            <v>0</v>
          </cell>
          <cell r="AA15">
            <v>0</v>
          </cell>
          <cell r="AB15">
            <v>0</v>
          </cell>
          <cell r="AC15">
            <v>0</v>
          </cell>
          <cell r="AD15">
            <v>0</v>
          </cell>
          <cell r="AE15">
            <v>0</v>
          </cell>
          <cell r="AF15">
            <v>0</v>
          </cell>
          <cell r="AG15">
            <v>0</v>
          </cell>
          <cell r="AH15">
            <v>0</v>
          </cell>
          <cell r="AI15">
            <v>0</v>
          </cell>
          <cell r="AJ15">
            <v>84989000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84989000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84989000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84989000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1340000</v>
          </cell>
          <cell r="CP15">
            <v>84989000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84989000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84989000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18349000</v>
          </cell>
          <cell r="EG15">
            <v>84989000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84989000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84989000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65300000</v>
          </cell>
          <cell r="FX15">
            <v>84989000</v>
          </cell>
        </row>
        <row r="16">
          <cell r="A16">
            <v>2</v>
          </cell>
          <cell r="B16" t="str">
            <v>5 . 2 . 1</v>
          </cell>
          <cell r="C16" t="str">
            <v>Belanja Pegawai</v>
          </cell>
          <cell r="D16">
            <v>32660000</v>
          </cell>
          <cell r="E16">
            <v>0</v>
          </cell>
          <cell r="F16">
            <v>0</v>
          </cell>
          <cell r="G16">
            <v>10980000</v>
          </cell>
          <cell r="H16">
            <v>21680000</v>
          </cell>
          <cell r="I16">
            <v>0</v>
          </cell>
          <cell r="J16">
            <v>0</v>
          </cell>
          <cell r="K16">
            <v>0</v>
          </cell>
          <cell r="L16">
            <v>0</v>
          </cell>
          <cell r="M16">
            <v>0</v>
          </cell>
          <cell r="N16">
            <v>0</v>
          </cell>
          <cell r="O16">
            <v>0</v>
          </cell>
          <cell r="P16">
            <v>0</v>
          </cell>
          <cell r="Q16">
            <v>0</v>
          </cell>
          <cell r="R16">
            <v>0</v>
          </cell>
          <cell r="S16">
            <v>0</v>
          </cell>
          <cell r="T16">
            <v>0</v>
          </cell>
          <cell r="U16">
            <v>0</v>
          </cell>
          <cell r="V16">
            <v>32660000</v>
          </cell>
          <cell r="W16">
            <v>0</v>
          </cell>
          <cell r="X16">
            <v>0</v>
          </cell>
          <cell r="Y16">
            <v>0</v>
          </cell>
          <cell r="Z16">
            <v>0</v>
          </cell>
          <cell r="AA16">
            <v>0</v>
          </cell>
          <cell r="AB16">
            <v>0</v>
          </cell>
          <cell r="AC16">
            <v>0</v>
          </cell>
          <cell r="AD16">
            <v>0</v>
          </cell>
          <cell r="AE16">
            <v>0</v>
          </cell>
          <cell r="AF16">
            <v>0</v>
          </cell>
          <cell r="AG16">
            <v>0</v>
          </cell>
          <cell r="AH16">
            <v>0</v>
          </cell>
          <cell r="AI16">
            <v>0</v>
          </cell>
          <cell r="AJ16">
            <v>32660000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32660000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32660000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32660000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32660000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32660000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32660000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10980000</v>
          </cell>
          <cell r="EG16">
            <v>32660000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32660000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32660000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21680000</v>
          </cell>
          <cell r="FX16">
            <v>32660000</v>
          </cell>
        </row>
        <row r="17">
          <cell r="A17">
            <v>3</v>
          </cell>
          <cell r="B17" t="str">
            <v>5 . 2 . 1 . 01</v>
          </cell>
          <cell r="C17" t="str">
            <v>Honorarium PNS</v>
          </cell>
          <cell r="D17">
            <v>11700000</v>
          </cell>
          <cell r="E17">
            <v>0</v>
          </cell>
          <cell r="F17">
            <v>0</v>
          </cell>
          <cell r="G17">
            <v>500000</v>
          </cell>
          <cell r="H17">
            <v>11200000</v>
          </cell>
          <cell r="I17">
            <v>0</v>
          </cell>
          <cell r="J17">
            <v>0</v>
          </cell>
          <cell r="K17">
            <v>0</v>
          </cell>
          <cell r="L17">
            <v>0</v>
          </cell>
          <cell r="M17">
            <v>0</v>
          </cell>
          <cell r="N17">
            <v>0</v>
          </cell>
          <cell r="O17">
            <v>0</v>
          </cell>
          <cell r="P17">
            <v>0</v>
          </cell>
          <cell r="Q17">
            <v>0</v>
          </cell>
          <cell r="R17">
            <v>0</v>
          </cell>
          <cell r="S17">
            <v>0</v>
          </cell>
          <cell r="T17">
            <v>0</v>
          </cell>
          <cell r="U17">
            <v>0</v>
          </cell>
          <cell r="V17">
            <v>11700000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11700000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11700000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11700000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11700000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11700000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11700000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11700000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500000</v>
          </cell>
          <cell r="EG17">
            <v>11700000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11700000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11700000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11200000</v>
          </cell>
          <cell r="FX17">
            <v>11700000</v>
          </cell>
        </row>
        <row r="18">
          <cell r="A18">
            <v>4</v>
          </cell>
          <cell r="B18" t="str">
            <v>5 . 2 . 1 . 01 . 01</v>
          </cell>
          <cell r="C18" t="str">
            <v>Honorarium Panitia Pelaksana Kegiatan</v>
          </cell>
          <cell r="D18">
            <v>1000000</v>
          </cell>
          <cell r="E18">
            <v>0</v>
          </cell>
          <cell r="F18">
            <v>0</v>
          </cell>
          <cell r="G18">
            <v>500000</v>
          </cell>
          <cell r="H18">
            <v>500000</v>
          </cell>
          <cell r="I18">
            <v>0</v>
          </cell>
          <cell r="J18">
            <v>0</v>
          </cell>
          <cell r="K18">
            <v>0</v>
          </cell>
          <cell r="L18">
            <v>0</v>
          </cell>
          <cell r="M18">
            <v>0</v>
          </cell>
          <cell r="N18">
            <v>0</v>
          </cell>
          <cell r="O18">
            <v>0</v>
          </cell>
          <cell r="P18">
            <v>0</v>
          </cell>
          <cell r="Q18">
            <v>0</v>
          </cell>
          <cell r="R18">
            <v>0</v>
          </cell>
          <cell r="S18">
            <v>0</v>
          </cell>
          <cell r="T18">
            <v>0</v>
          </cell>
          <cell r="U18">
            <v>0</v>
          </cell>
          <cell r="V18">
            <v>1000000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1000000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1000000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1000000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1000000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1000000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1000000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500000</v>
          </cell>
          <cell r="EG18">
            <v>1000000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1000000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1000000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500000</v>
          </cell>
          <cell r="FX18">
            <v>1000000</v>
          </cell>
        </row>
        <row r="19">
          <cell r="A19">
            <v>5</v>
          </cell>
          <cell r="B19" t="str">
            <v>5 . 2 . 1 . 01 . 10</v>
          </cell>
          <cell r="C19" t="str">
            <v>Honorarium Tim Lintas SKPD</v>
          </cell>
          <cell r="D19">
            <v>10700000</v>
          </cell>
          <cell r="E19">
            <v>0</v>
          </cell>
          <cell r="F19">
            <v>0</v>
          </cell>
          <cell r="G19">
            <v>0</v>
          </cell>
          <cell r="H19">
            <v>10700000</v>
          </cell>
          <cell r="I19">
            <v>0</v>
          </cell>
          <cell r="J19">
            <v>0</v>
          </cell>
          <cell r="K19">
            <v>0</v>
          </cell>
          <cell r="L19">
            <v>0</v>
          </cell>
          <cell r="M19">
            <v>0</v>
          </cell>
          <cell r="N19">
            <v>0</v>
          </cell>
          <cell r="O19">
            <v>0</v>
          </cell>
          <cell r="P19">
            <v>0</v>
          </cell>
          <cell r="Q19">
            <v>0</v>
          </cell>
          <cell r="R19">
            <v>0</v>
          </cell>
          <cell r="S19">
            <v>0</v>
          </cell>
          <cell r="T19">
            <v>0</v>
          </cell>
          <cell r="U19">
            <v>0</v>
          </cell>
          <cell r="V19">
            <v>10700000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10700000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10700000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10700000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10700000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10700000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10700000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10700000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10700000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10700000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10700000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10700000</v>
          </cell>
          <cell r="FX19">
            <v>10700000</v>
          </cell>
        </row>
        <row r="20">
          <cell r="A20">
            <v>6</v>
          </cell>
          <cell r="B20" t="str">
            <v>5 . 2 . 1 . 02</v>
          </cell>
          <cell r="C20" t="str">
            <v>Honorarium Non PNS</v>
          </cell>
          <cell r="D20">
            <v>20000000</v>
          </cell>
          <cell r="E20">
            <v>0</v>
          </cell>
          <cell r="F20">
            <v>0</v>
          </cell>
          <cell r="G20">
            <v>10000000</v>
          </cell>
          <cell r="H20">
            <v>10000000</v>
          </cell>
          <cell r="I20">
            <v>0</v>
          </cell>
          <cell r="J20">
            <v>0</v>
          </cell>
          <cell r="K20">
            <v>0</v>
          </cell>
          <cell r="L20">
            <v>0</v>
          </cell>
          <cell r="M20">
            <v>0</v>
          </cell>
          <cell r="N20">
            <v>0</v>
          </cell>
          <cell r="O20">
            <v>0</v>
          </cell>
          <cell r="P20">
            <v>0</v>
          </cell>
          <cell r="Q20">
            <v>0</v>
          </cell>
          <cell r="R20">
            <v>0</v>
          </cell>
          <cell r="S20">
            <v>0</v>
          </cell>
          <cell r="T20">
            <v>0</v>
          </cell>
          <cell r="U20">
            <v>0</v>
          </cell>
          <cell r="V20">
            <v>20000000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20000000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20000000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20000000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20000000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20000000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20000000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20000000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10000000</v>
          </cell>
          <cell r="EG20">
            <v>20000000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20000000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20000000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10000000</v>
          </cell>
          <cell r="FX20">
            <v>20000000</v>
          </cell>
        </row>
        <row r="21">
          <cell r="A21">
            <v>7</v>
          </cell>
          <cell r="B21" t="str">
            <v>5 . 2 . 1 . 02 . 01</v>
          </cell>
          <cell r="C21" t="str">
            <v>Honorarium Tenaga Ahli/ Instruktur/ Narasumber</v>
          </cell>
          <cell r="D21">
            <v>20000000</v>
          </cell>
          <cell r="E21">
            <v>0</v>
          </cell>
          <cell r="F21">
            <v>0</v>
          </cell>
          <cell r="G21">
            <v>10000000</v>
          </cell>
          <cell r="H21">
            <v>10000000</v>
          </cell>
          <cell r="I21">
            <v>0</v>
          </cell>
          <cell r="J21">
            <v>0</v>
          </cell>
          <cell r="K21">
            <v>0</v>
          </cell>
          <cell r="L21">
            <v>0</v>
          </cell>
          <cell r="M21">
            <v>0</v>
          </cell>
          <cell r="N21">
            <v>0</v>
          </cell>
          <cell r="O21">
            <v>0</v>
          </cell>
          <cell r="P21">
            <v>0</v>
          </cell>
          <cell r="Q21">
            <v>0</v>
          </cell>
          <cell r="R21">
            <v>0</v>
          </cell>
          <cell r="S21">
            <v>0</v>
          </cell>
          <cell r="T21">
            <v>0</v>
          </cell>
          <cell r="U21">
            <v>0</v>
          </cell>
          <cell r="V21">
            <v>20000000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20000000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20000000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20000000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20000000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20000000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20000000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20000000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10000000</v>
          </cell>
          <cell r="EG21">
            <v>20000000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20000000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20000000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10000000</v>
          </cell>
          <cell r="FX21">
            <v>20000000</v>
          </cell>
        </row>
        <row r="22">
          <cell r="A22">
            <v>8</v>
          </cell>
          <cell r="B22" t="str">
            <v>5 . 2 . 1 . 03</v>
          </cell>
          <cell r="C22" t="str">
            <v>Uang Lembur</v>
          </cell>
          <cell r="D22">
            <v>960000</v>
          </cell>
          <cell r="E22">
            <v>0</v>
          </cell>
          <cell r="F22">
            <v>0</v>
          </cell>
          <cell r="G22">
            <v>480000</v>
          </cell>
          <cell r="H22">
            <v>480000</v>
          </cell>
          <cell r="I22">
            <v>0</v>
          </cell>
          <cell r="J22">
            <v>0</v>
          </cell>
          <cell r="K22">
            <v>0</v>
          </cell>
          <cell r="L22">
            <v>0</v>
          </cell>
          <cell r="M22">
            <v>0</v>
          </cell>
          <cell r="N22">
            <v>0</v>
          </cell>
          <cell r="O22">
            <v>0</v>
          </cell>
          <cell r="P22">
            <v>0</v>
          </cell>
          <cell r="Q22">
            <v>0</v>
          </cell>
          <cell r="R22">
            <v>0</v>
          </cell>
          <cell r="S22">
            <v>0</v>
          </cell>
          <cell r="T22">
            <v>0</v>
          </cell>
          <cell r="U22">
            <v>0</v>
          </cell>
          <cell r="V22">
            <v>960000</v>
          </cell>
          <cell r="W22">
            <v>0</v>
          </cell>
          <cell r="X22">
            <v>0</v>
          </cell>
          <cell r="Y22">
            <v>0</v>
          </cell>
          <cell r="Z22">
            <v>0</v>
          </cell>
          <cell r="AA22">
            <v>0</v>
          </cell>
          <cell r="AB22">
            <v>0</v>
          </cell>
          <cell r="AC22">
            <v>0</v>
          </cell>
          <cell r="AD22">
            <v>0</v>
          </cell>
          <cell r="AE22">
            <v>0</v>
          </cell>
          <cell r="AF22">
            <v>0</v>
          </cell>
          <cell r="AG22">
            <v>0</v>
          </cell>
          <cell r="AH22">
            <v>0</v>
          </cell>
          <cell r="AI22">
            <v>0</v>
          </cell>
          <cell r="AJ22">
            <v>960000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960000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960000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960000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960000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960000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960000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480000</v>
          </cell>
          <cell r="EG22">
            <v>960000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960000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960000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480000</v>
          </cell>
          <cell r="FX22">
            <v>960000</v>
          </cell>
        </row>
        <row r="23">
          <cell r="A23">
            <v>9</v>
          </cell>
          <cell r="B23" t="str">
            <v>5 . 2 . 1 . 03 . 01</v>
          </cell>
          <cell r="C23" t="str">
            <v>Uang Lembur  PNS</v>
          </cell>
          <cell r="D23">
            <v>960000</v>
          </cell>
          <cell r="E23">
            <v>0</v>
          </cell>
          <cell r="F23">
            <v>0</v>
          </cell>
          <cell r="G23">
            <v>480000</v>
          </cell>
          <cell r="H23">
            <v>480000</v>
          </cell>
          <cell r="I23">
            <v>0</v>
          </cell>
          <cell r="J23">
            <v>0</v>
          </cell>
          <cell r="K23">
            <v>0</v>
          </cell>
          <cell r="L23">
            <v>0</v>
          </cell>
          <cell r="M23">
            <v>0</v>
          </cell>
          <cell r="N23">
            <v>0</v>
          </cell>
          <cell r="O23">
            <v>0</v>
          </cell>
          <cell r="P23">
            <v>0</v>
          </cell>
          <cell r="Q23">
            <v>0</v>
          </cell>
          <cell r="R23">
            <v>0</v>
          </cell>
          <cell r="S23">
            <v>0</v>
          </cell>
          <cell r="T23">
            <v>0</v>
          </cell>
          <cell r="U23">
            <v>0</v>
          </cell>
          <cell r="V23">
            <v>960000</v>
          </cell>
          <cell r="W23">
            <v>0</v>
          </cell>
          <cell r="X23">
            <v>0</v>
          </cell>
          <cell r="Y23">
            <v>0</v>
          </cell>
          <cell r="Z23">
            <v>0</v>
          </cell>
          <cell r="AA23">
            <v>0</v>
          </cell>
          <cell r="AB23">
            <v>0</v>
          </cell>
          <cell r="AC23">
            <v>0</v>
          </cell>
          <cell r="AD23">
            <v>0</v>
          </cell>
          <cell r="AE23">
            <v>0</v>
          </cell>
          <cell r="AF23">
            <v>0</v>
          </cell>
          <cell r="AG23">
            <v>0</v>
          </cell>
          <cell r="AH23">
            <v>0</v>
          </cell>
          <cell r="AI23">
            <v>0</v>
          </cell>
          <cell r="AJ23">
            <v>960000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960000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960000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960000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960000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960000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960000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480000</v>
          </cell>
          <cell r="EG23">
            <v>960000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960000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960000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480000</v>
          </cell>
          <cell r="FX23">
            <v>960000</v>
          </cell>
        </row>
        <row r="24">
          <cell r="A24">
            <v>10</v>
          </cell>
          <cell r="B24" t="str">
            <v>5 . 2 . 2</v>
          </cell>
          <cell r="C24" t="str">
            <v>Belanja Barang dan Jasa</v>
          </cell>
          <cell r="D24">
            <v>52329000</v>
          </cell>
          <cell r="E24">
            <v>0</v>
          </cell>
          <cell r="F24">
            <v>1340000</v>
          </cell>
          <cell r="G24">
            <v>7369000</v>
          </cell>
          <cell r="H24">
            <v>43620000</v>
          </cell>
          <cell r="I24">
            <v>0</v>
          </cell>
          <cell r="J24">
            <v>0</v>
          </cell>
          <cell r="K24">
            <v>0</v>
          </cell>
          <cell r="L24">
            <v>0</v>
          </cell>
          <cell r="M24">
            <v>0</v>
          </cell>
          <cell r="N24">
            <v>0</v>
          </cell>
          <cell r="O24">
            <v>0</v>
          </cell>
          <cell r="P24">
            <v>0</v>
          </cell>
          <cell r="Q24">
            <v>0</v>
          </cell>
          <cell r="R24">
            <v>0</v>
          </cell>
          <cell r="S24">
            <v>0</v>
          </cell>
          <cell r="T24">
            <v>0</v>
          </cell>
          <cell r="U24">
            <v>0</v>
          </cell>
          <cell r="V24">
            <v>52329000</v>
          </cell>
          <cell r="W24">
            <v>0</v>
          </cell>
          <cell r="X24">
            <v>0</v>
          </cell>
          <cell r="Y24">
            <v>0</v>
          </cell>
          <cell r="Z24">
            <v>0</v>
          </cell>
          <cell r="AA24">
            <v>0</v>
          </cell>
          <cell r="AB24">
            <v>0</v>
          </cell>
          <cell r="AC24">
            <v>0</v>
          </cell>
          <cell r="AD24">
            <v>0</v>
          </cell>
          <cell r="AE24">
            <v>0</v>
          </cell>
          <cell r="AF24">
            <v>0</v>
          </cell>
          <cell r="AG24">
            <v>0</v>
          </cell>
          <cell r="AH24">
            <v>0</v>
          </cell>
          <cell r="AI24">
            <v>0</v>
          </cell>
          <cell r="AJ24">
            <v>52329000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52329000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52329000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52329000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1340000</v>
          </cell>
          <cell r="CP24">
            <v>52329000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52329000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52329000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7369000</v>
          </cell>
          <cell r="EG24">
            <v>52329000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52329000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52329000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43620000</v>
          </cell>
          <cell r="FX24">
            <v>52329000</v>
          </cell>
        </row>
        <row r="25">
          <cell r="A25">
            <v>11</v>
          </cell>
          <cell r="B25" t="str">
            <v>5 . 2 . 2 . 01</v>
          </cell>
          <cell r="C25" t="str">
            <v>Belanja Bahan Pakai Habis Kantor</v>
          </cell>
          <cell r="D25">
            <v>1054000</v>
          </cell>
          <cell r="E25">
            <v>0</v>
          </cell>
          <cell r="F25">
            <v>0</v>
          </cell>
          <cell r="G25">
            <v>1054000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1054000</v>
          </cell>
          <cell r="W25">
            <v>0</v>
          </cell>
          <cell r="X25">
            <v>0</v>
          </cell>
          <cell r="Y25">
            <v>0</v>
          </cell>
          <cell r="Z25">
            <v>0</v>
          </cell>
          <cell r="AA25">
            <v>0</v>
          </cell>
          <cell r="AB25">
            <v>0</v>
          </cell>
          <cell r="AC25">
            <v>0</v>
          </cell>
          <cell r="AD25">
            <v>0</v>
          </cell>
          <cell r="AE25">
            <v>0</v>
          </cell>
          <cell r="AF25">
            <v>0</v>
          </cell>
          <cell r="AG25">
            <v>0</v>
          </cell>
          <cell r="AH25">
            <v>0</v>
          </cell>
          <cell r="AI25">
            <v>0</v>
          </cell>
          <cell r="AJ25">
            <v>1054000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1054000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1054000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1054000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1054000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1054000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1054000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1054000</v>
          </cell>
          <cell r="EG25">
            <v>1054000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1054000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1054000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1054000</v>
          </cell>
        </row>
        <row r="26">
          <cell r="A26">
            <v>12</v>
          </cell>
          <cell r="B26" t="str">
            <v>5 . 2 . 2 . 01 . 01</v>
          </cell>
          <cell r="C26" t="str">
            <v>Belanja alat tulis kantor</v>
          </cell>
          <cell r="D26">
            <v>1000000</v>
          </cell>
          <cell r="E26">
            <v>0</v>
          </cell>
          <cell r="F26">
            <v>0</v>
          </cell>
          <cell r="G26">
            <v>1000000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1000000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1000000</v>
          </cell>
        </row>
        <row r="27">
          <cell r="A27">
            <v>13</v>
          </cell>
          <cell r="B27" t="str">
            <v>5 . 2 . 2 . 01 . 04</v>
          </cell>
          <cell r="C27" t="str">
            <v>Belanja perangko, materai dan benda pos lainnya</v>
          </cell>
          <cell r="D27">
            <v>54000</v>
          </cell>
          <cell r="E27">
            <v>0</v>
          </cell>
          <cell r="F27">
            <v>0</v>
          </cell>
          <cell r="G27">
            <v>54000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54000</v>
          </cell>
          <cell r="W27">
            <v>0</v>
          </cell>
          <cell r="X27">
            <v>0</v>
          </cell>
          <cell r="Y27">
            <v>0</v>
          </cell>
          <cell r="Z27">
            <v>0</v>
          </cell>
          <cell r="AA27">
            <v>0</v>
          </cell>
          <cell r="AB27">
            <v>0</v>
          </cell>
          <cell r="AC27">
            <v>0</v>
          </cell>
          <cell r="AD27">
            <v>0</v>
          </cell>
          <cell r="AE27">
            <v>0</v>
          </cell>
          <cell r="AF27">
            <v>0</v>
          </cell>
          <cell r="AG27">
            <v>0</v>
          </cell>
          <cell r="AH27">
            <v>0</v>
          </cell>
          <cell r="AI27">
            <v>0</v>
          </cell>
          <cell r="AJ27">
            <v>54000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54000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54000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54000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54000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54000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54000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54000</v>
          </cell>
          <cell r="EG27">
            <v>54000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54000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54000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54000</v>
          </cell>
        </row>
        <row r="28">
          <cell r="A28">
            <v>14</v>
          </cell>
          <cell r="B28" t="str">
            <v>5 . 2 . 2 . 03</v>
          </cell>
          <cell r="C28" t="str">
            <v>Belanja Jasa Kantor</v>
          </cell>
          <cell r="D28">
            <v>40500000</v>
          </cell>
          <cell r="E28">
            <v>0</v>
          </cell>
          <cell r="F28">
            <v>0</v>
          </cell>
          <cell r="G28">
            <v>0</v>
          </cell>
          <cell r="H28">
            <v>40500000</v>
          </cell>
          <cell r="I28">
            <v>0</v>
          </cell>
          <cell r="J28">
            <v>0</v>
          </cell>
          <cell r="K28">
            <v>0</v>
          </cell>
          <cell r="L28">
            <v>0</v>
          </cell>
          <cell r="M28">
            <v>0</v>
          </cell>
          <cell r="N28">
            <v>0</v>
          </cell>
          <cell r="O28">
            <v>0</v>
          </cell>
          <cell r="P28">
            <v>0</v>
          </cell>
          <cell r="Q28">
            <v>0</v>
          </cell>
          <cell r="R28">
            <v>0</v>
          </cell>
          <cell r="S28">
            <v>0</v>
          </cell>
          <cell r="T28">
            <v>0</v>
          </cell>
          <cell r="U28">
            <v>0</v>
          </cell>
          <cell r="V28">
            <v>40500000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40500000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40500000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40500000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40500000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40500000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40500000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40500000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40500000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40500000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40500000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40500000</v>
          </cell>
          <cell r="FX28">
            <v>40500000</v>
          </cell>
        </row>
        <row r="29">
          <cell r="A29">
            <v>15</v>
          </cell>
          <cell r="B29" t="str">
            <v>5 . 2 . 2 . 03 . 12</v>
          </cell>
          <cell r="C29" t="str">
            <v>Belanja transportasi dan akomodasi</v>
          </cell>
          <cell r="D29">
            <v>40000000</v>
          </cell>
          <cell r="E29">
            <v>0</v>
          </cell>
          <cell r="F29">
            <v>0</v>
          </cell>
          <cell r="G29">
            <v>0</v>
          </cell>
          <cell r="H29">
            <v>40000000</v>
          </cell>
          <cell r="I29">
            <v>0</v>
          </cell>
          <cell r="J29">
            <v>0</v>
          </cell>
          <cell r="K29">
            <v>0</v>
          </cell>
          <cell r="L29">
            <v>0</v>
          </cell>
          <cell r="M29">
            <v>0</v>
          </cell>
          <cell r="N29">
            <v>0</v>
          </cell>
          <cell r="O29">
            <v>0</v>
          </cell>
          <cell r="P29">
            <v>0</v>
          </cell>
          <cell r="Q29">
            <v>0</v>
          </cell>
          <cell r="R29">
            <v>0</v>
          </cell>
          <cell r="S29">
            <v>0</v>
          </cell>
          <cell r="T29">
            <v>0</v>
          </cell>
          <cell r="U29">
            <v>0</v>
          </cell>
          <cell r="V29">
            <v>40000000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40000000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40000000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40000000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40000000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40000000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40000000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40000000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40000000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40000000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40000000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40000000</v>
          </cell>
          <cell r="FX29">
            <v>40000000</v>
          </cell>
        </row>
        <row r="30">
          <cell r="A30">
            <v>16</v>
          </cell>
          <cell r="B30" t="str">
            <v>5 . 2 . 2 . 03 . 13</v>
          </cell>
          <cell r="C30" t="str">
            <v>Belanja Dokumentasi</v>
          </cell>
          <cell r="D30">
            <v>500000</v>
          </cell>
          <cell r="E30">
            <v>0</v>
          </cell>
          <cell r="F30">
            <v>0</v>
          </cell>
          <cell r="G30">
            <v>0</v>
          </cell>
          <cell r="H30">
            <v>500000</v>
          </cell>
          <cell r="I30">
            <v>0</v>
          </cell>
          <cell r="J30">
            <v>0</v>
          </cell>
          <cell r="K30">
            <v>0</v>
          </cell>
          <cell r="L30">
            <v>0</v>
          </cell>
          <cell r="M30">
            <v>0</v>
          </cell>
          <cell r="N30">
            <v>0</v>
          </cell>
          <cell r="O30">
            <v>0</v>
          </cell>
          <cell r="P30">
            <v>0</v>
          </cell>
          <cell r="Q30">
            <v>0</v>
          </cell>
          <cell r="R30">
            <v>0</v>
          </cell>
          <cell r="S30">
            <v>0</v>
          </cell>
          <cell r="T30">
            <v>0</v>
          </cell>
          <cell r="U30">
            <v>0</v>
          </cell>
          <cell r="V30">
            <v>500000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500000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500000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500000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500000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500000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500000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500000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500000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500000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500000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500000</v>
          </cell>
          <cell r="FX30">
            <v>500000</v>
          </cell>
        </row>
        <row r="31">
          <cell r="A31">
            <v>17</v>
          </cell>
          <cell r="B31" t="str">
            <v>5 . 2 . 2 . 06</v>
          </cell>
          <cell r="C31" t="str">
            <v>Belanja Cetak dan Penggandaan</v>
          </cell>
          <cell r="D31">
            <v>1875000</v>
          </cell>
          <cell r="E31">
            <v>0</v>
          </cell>
          <cell r="F31">
            <v>0</v>
          </cell>
          <cell r="G31">
            <v>1875000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1875000</v>
          </cell>
          <cell r="W31">
            <v>0</v>
          </cell>
          <cell r="X31">
            <v>0</v>
          </cell>
          <cell r="Y31">
            <v>0</v>
          </cell>
          <cell r="Z31">
            <v>0</v>
          </cell>
          <cell r="AA31">
            <v>0</v>
          </cell>
          <cell r="AB31">
            <v>0</v>
          </cell>
          <cell r="AC31">
            <v>0</v>
          </cell>
          <cell r="AD31">
            <v>0</v>
          </cell>
          <cell r="AE31">
            <v>0</v>
          </cell>
          <cell r="AF31">
            <v>0</v>
          </cell>
          <cell r="AG31">
            <v>0</v>
          </cell>
          <cell r="AH31">
            <v>0</v>
          </cell>
          <cell r="AI31">
            <v>0</v>
          </cell>
          <cell r="AJ31">
            <v>1875000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1875000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1875000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1875000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1875000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1875000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1875000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1875000</v>
          </cell>
          <cell r="EG31">
            <v>1875000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1875000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1875000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1875000</v>
          </cell>
        </row>
        <row r="32">
          <cell r="A32">
            <v>18</v>
          </cell>
          <cell r="B32" t="str">
            <v>5 . 2 . 2 . 06 . 01</v>
          </cell>
          <cell r="C32" t="str">
            <v>Belanja cetak</v>
          </cell>
          <cell r="D32">
            <v>1125000</v>
          </cell>
          <cell r="E32">
            <v>0</v>
          </cell>
          <cell r="F32">
            <v>0</v>
          </cell>
          <cell r="G32">
            <v>1125000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1125000</v>
          </cell>
          <cell r="W32">
            <v>0</v>
          </cell>
          <cell r="X32">
            <v>0</v>
          </cell>
          <cell r="Y32">
            <v>0</v>
          </cell>
          <cell r="Z32">
            <v>0</v>
          </cell>
          <cell r="AA32">
            <v>0</v>
          </cell>
          <cell r="AB32">
            <v>0</v>
          </cell>
          <cell r="AC32">
            <v>0</v>
          </cell>
          <cell r="AD32">
            <v>0</v>
          </cell>
          <cell r="AE32">
            <v>0</v>
          </cell>
          <cell r="AF32">
            <v>0</v>
          </cell>
          <cell r="AG32">
            <v>0</v>
          </cell>
          <cell r="AH32">
            <v>0</v>
          </cell>
          <cell r="AI32">
            <v>0</v>
          </cell>
          <cell r="AJ32">
            <v>1125000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1125000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1125000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1125000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1125000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1125000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1125000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1125000</v>
          </cell>
          <cell r="EG32">
            <v>1125000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1125000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1125000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1125000</v>
          </cell>
        </row>
        <row r="33">
          <cell r="A33">
            <v>19</v>
          </cell>
          <cell r="B33" t="str">
            <v>5 . 2 . 2 . 06 . 02</v>
          </cell>
          <cell r="C33" t="str">
            <v>Belanja Penggandaan/Fotocopy</v>
          </cell>
          <cell r="D33">
            <v>750000</v>
          </cell>
          <cell r="E33">
            <v>0</v>
          </cell>
          <cell r="F33">
            <v>0</v>
          </cell>
          <cell r="G33">
            <v>750000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750000</v>
          </cell>
          <cell r="W33">
            <v>0</v>
          </cell>
          <cell r="X33">
            <v>0</v>
          </cell>
          <cell r="Y33">
            <v>0</v>
          </cell>
          <cell r="Z33">
            <v>0</v>
          </cell>
          <cell r="AA33">
            <v>0</v>
          </cell>
          <cell r="AB33">
            <v>0</v>
          </cell>
          <cell r="AC33">
            <v>0</v>
          </cell>
          <cell r="AD33">
            <v>0</v>
          </cell>
          <cell r="AE33">
            <v>0</v>
          </cell>
          <cell r="AF33">
            <v>0</v>
          </cell>
          <cell r="AG33">
            <v>0</v>
          </cell>
          <cell r="AH33">
            <v>0</v>
          </cell>
          <cell r="AI33">
            <v>0</v>
          </cell>
          <cell r="AJ33">
            <v>750000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750000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750000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750000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750000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750000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750000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750000</v>
          </cell>
          <cell r="EG33">
            <v>750000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750000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750000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750000</v>
          </cell>
        </row>
        <row r="34">
          <cell r="A34">
            <v>20</v>
          </cell>
          <cell r="B34" t="str">
            <v>5 . 2 . 2 . 11</v>
          </cell>
          <cell r="C34" t="str">
            <v>Belanja Makanan dan  Minuman</v>
          </cell>
          <cell r="D34">
            <v>2660000</v>
          </cell>
          <cell r="E34">
            <v>0</v>
          </cell>
          <cell r="F34">
            <v>1340000</v>
          </cell>
          <cell r="G34">
            <v>1320000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2660000</v>
          </cell>
          <cell r="W34">
            <v>0</v>
          </cell>
          <cell r="X34">
            <v>0</v>
          </cell>
          <cell r="Y34">
            <v>0</v>
          </cell>
          <cell r="Z34">
            <v>0</v>
          </cell>
          <cell r="AA34">
            <v>0</v>
          </cell>
          <cell r="AB34">
            <v>0</v>
          </cell>
          <cell r="AC34">
            <v>0</v>
          </cell>
          <cell r="AD34">
            <v>0</v>
          </cell>
          <cell r="AE34">
            <v>0</v>
          </cell>
          <cell r="AF34">
            <v>0</v>
          </cell>
          <cell r="AG34">
            <v>0</v>
          </cell>
          <cell r="AH34">
            <v>0</v>
          </cell>
          <cell r="AI34">
            <v>0</v>
          </cell>
          <cell r="AJ34">
            <v>2660000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2660000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2660000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2660000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1340000</v>
          </cell>
          <cell r="CP34">
            <v>2660000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2660000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2660000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1320000</v>
          </cell>
          <cell r="EG34">
            <v>2660000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2660000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2660000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2660000</v>
          </cell>
        </row>
        <row r="35">
          <cell r="A35">
            <v>21</v>
          </cell>
          <cell r="B35" t="str">
            <v>5 . 2 . 2 . 11 . 04</v>
          </cell>
          <cell r="C35" t="str">
            <v>Belanja makanan dan minuman pelaksanaan kegiatan</v>
          </cell>
          <cell r="D35">
            <v>2660000</v>
          </cell>
          <cell r="E35">
            <v>0</v>
          </cell>
          <cell r="F35">
            <v>1340000</v>
          </cell>
          <cell r="G35">
            <v>1320000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2660000</v>
          </cell>
          <cell r="W35">
            <v>0</v>
          </cell>
          <cell r="X35">
            <v>0</v>
          </cell>
          <cell r="Y35">
            <v>0</v>
          </cell>
          <cell r="Z35">
            <v>0</v>
          </cell>
          <cell r="AA35">
            <v>0</v>
          </cell>
          <cell r="AB35">
            <v>0</v>
          </cell>
          <cell r="AC35">
            <v>0</v>
          </cell>
          <cell r="AD35">
            <v>0</v>
          </cell>
          <cell r="AE35">
            <v>0</v>
          </cell>
          <cell r="AF35">
            <v>0</v>
          </cell>
          <cell r="AG35">
            <v>0</v>
          </cell>
          <cell r="AH35">
            <v>0</v>
          </cell>
          <cell r="AI35">
            <v>0</v>
          </cell>
          <cell r="AJ35">
            <v>2660000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2660000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2660000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2660000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1340000</v>
          </cell>
          <cell r="CP35">
            <v>2660000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2660000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2660000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1320000</v>
          </cell>
          <cell r="EG35">
            <v>2660000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2660000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2660000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2660000</v>
          </cell>
        </row>
        <row r="36">
          <cell r="A36">
            <v>22</v>
          </cell>
          <cell r="B36" t="str">
            <v>5 . 2 . 2 . 15</v>
          </cell>
          <cell r="C36" t="str">
            <v>Belanja Perjalanan Dinas</v>
          </cell>
          <cell r="D36">
            <v>6240000</v>
          </cell>
          <cell r="E36">
            <v>0</v>
          </cell>
          <cell r="F36">
            <v>0</v>
          </cell>
          <cell r="G36">
            <v>3120000</v>
          </cell>
          <cell r="H36">
            <v>3120000</v>
          </cell>
          <cell r="I36">
            <v>0</v>
          </cell>
          <cell r="J36">
            <v>0</v>
          </cell>
          <cell r="K36">
            <v>0</v>
          </cell>
          <cell r="L36">
            <v>0</v>
          </cell>
          <cell r="M36">
            <v>0</v>
          </cell>
          <cell r="N36">
            <v>0</v>
          </cell>
          <cell r="O36">
            <v>0</v>
          </cell>
          <cell r="P36">
            <v>0</v>
          </cell>
          <cell r="Q36">
            <v>0</v>
          </cell>
          <cell r="R36">
            <v>0</v>
          </cell>
          <cell r="S36">
            <v>0</v>
          </cell>
          <cell r="T36">
            <v>0</v>
          </cell>
          <cell r="U36">
            <v>0</v>
          </cell>
          <cell r="V36">
            <v>6240000</v>
          </cell>
          <cell r="W36">
            <v>0</v>
          </cell>
          <cell r="X36">
            <v>0</v>
          </cell>
          <cell r="Y36">
            <v>0</v>
          </cell>
          <cell r="Z36">
            <v>0</v>
          </cell>
          <cell r="AA36">
            <v>0</v>
          </cell>
          <cell r="AB36">
            <v>0</v>
          </cell>
          <cell r="AC36">
            <v>0</v>
          </cell>
          <cell r="AD36">
            <v>0</v>
          </cell>
          <cell r="AE36">
            <v>0</v>
          </cell>
          <cell r="AF36">
            <v>0</v>
          </cell>
          <cell r="AG36">
            <v>0</v>
          </cell>
          <cell r="AH36">
            <v>0</v>
          </cell>
          <cell r="AI36">
            <v>0</v>
          </cell>
          <cell r="AJ36">
            <v>6240000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6240000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6240000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6240000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6240000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6240000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6240000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3120000</v>
          </cell>
          <cell r="EG36">
            <v>6240000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6240000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6240000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3120000</v>
          </cell>
          <cell r="FX36">
            <v>6240000</v>
          </cell>
        </row>
        <row r="37">
          <cell r="A37">
            <v>23</v>
          </cell>
          <cell r="B37" t="str">
            <v>5 . 2 . 2 . 15 . 02</v>
          </cell>
          <cell r="C37" t="str">
            <v>Belanja perjalanan dinas luar daerah</v>
          </cell>
          <cell r="D37">
            <v>6240000</v>
          </cell>
          <cell r="E37">
            <v>0</v>
          </cell>
          <cell r="F37">
            <v>0</v>
          </cell>
          <cell r="G37">
            <v>3120000</v>
          </cell>
          <cell r="H37">
            <v>3120000</v>
          </cell>
          <cell r="I37">
            <v>0</v>
          </cell>
          <cell r="J37">
            <v>0</v>
          </cell>
          <cell r="K37">
            <v>0</v>
          </cell>
          <cell r="L37">
            <v>0</v>
          </cell>
          <cell r="M37">
            <v>0</v>
          </cell>
          <cell r="N37">
            <v>0</v>
          </cell>
          <cell r="O37">
            <v>0</v>
          </cell>
          <cell r="P37">
            <v>0</v>
          </cell>
          <cell r="Q37">
            <v>0</v>
          </cell>
          <cell r="R37">
            <v>0</v>
          </cell>
          <cell r="S37">
            <v>0</v>
          </cell>
          <cell r="T37">
            <v>0</v>
          </cell>
          <cell r="U37">
            <v>0</v>
          </cell>
          <cell r="V37">
            <v>6240000</v>
          </cell>
          <cell r="W37">
            <v>0</v>
          </cell>
          <cell r="X37">
            <v>0</v>
          </cell>
          <cell r="Y37">
            <v>0</v>
          </cell>
          <cell r="Z37">
            <v>0</v>
          </cell>
          <cell r="AA37">
            <v>0</v>
          </cell>
          <cell r="AB37">
            <v>0</v>
          </cell>
          <cell r="AC37">
            <v>0</v>
          </cell>
          <cell r="AD37">
            <v>0</v>
          </cell>
          <cell r="AE37">
            <v>0</v>
          </cell>
          <cell r="AF37">
            <v>0</v>
          </cell>
          <cell r="AG37">
            <v>0</v>
          </cell>
          <cell r="AH37">
            <v>0</v>
          </cell>
          <cell r="AI37">
            <v>0</v>
          </cell>
          <cell r="AJ37">
            <v>6240000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6240000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6240000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6240000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6240000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6240000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6240000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3120000</v>
          </cell>
          <cell r="EG37">
            <v>6240000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6240000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6240000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3120000</v>
          </cell>
          <cell r="FX37">
            <v>6240000</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1.20 . 1.20.03 . 28 . 13</v>
          </cell>
          <cell r="C15" t="str">
            <v>Penyusunan Rencana Strategis SKPD</v>
          </cell>
          <cell r="D15">
            <v>107200000</v>
          </cell>
          <cell r="E15">
            <v>107200000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107200000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107200000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107200000</v>
          </cell>
          <cell r="AY15">
            <v>107200000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107200000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107200000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107200000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107200000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107200000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107200000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107200000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107200000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107200000</v>
          </cell>
        </row>
        <row r="16">
          <cell r="A16">
            <v>2</v>
          </cell>
          <cell r="B16" t="str">
            <v>5 . 2 . 1</v>
          </cell>
          <cell r="C16" t="str">
            <v>Belanja Pegawai</v>
          </cell>
          <cell r="D16">
            <v>14450000</v>
          </cell>
          <cell r="E16">
            <v>14450000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14450000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14450000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14450000</v>
          </cell>
          <cell r="AY16">
            <v>14450000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14450000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14450000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14450000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14450000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14450000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14450000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14450000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14450000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14450000</v>
          </cell>
        </row>
        <row r="17">
          <cell r="A17">
            <v>3</v>
          </cell>
          <cell r="B17" t="str">
            <v>5 . 2 . 1 . 01</v>
          </cell>
          <cell r="C17" t="str">
            <v>Honorarium PNS</v>
          </cell>
          <cell r="D17">
            <v>14450000</v>
          </cell>
          <cell r="E17">
            <v>14450000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14450000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14450000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14450000</v>
          </cell>
          <cell r="AY17">
            <v>14450000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14450000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14450000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14450000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14450000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14450000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14450000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14450000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14450000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14450000</v>
          </cell>
        </row>
        <row r="18">
          <cell r="A18">
            <v>4</v>
          </cell>
          <cell r="B18" t="str">
            <v>5 . 2 . 1 . 01 . 01</v>
          </cell>
          <cell r="C18" t="str">
            <v>Honorarium Panitia Pelaksana Kegiatan</v>
          </cell>
          <cell r="D18">
            <v>650000</v>
          </cell>
          <cell r="E18">
            <v>650000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650000</v>
          </cell>
          <cell r="W18">
            <v>0</v>
          </cell>
          <cell r="X18">
            <v>0</v>
          </cell>
          <cell r="Y18">
            <v>0</v>
          </cell>
          <cell r="Z18">
            <v>0</v>
          </cell>
          <cell r="AA18">
            <v>0</v>
          </cell>
          <cell r="AB18">
            <v>0</v>
          </cell>
          <cell r="AC18">
            <v>0</v>
          </cell>
          <cell r="AD18">
            <v>0</v>
          </cell>
          <cell r="AE18">
            <v>0</v>
          </cell>
          <cell r="AF18">
            <v>0</v>
          </cell>
          <cell r="AG18">
            <v>0</v>
          </cell>
          <cell r="AH18">
            <v>0</v>
          </cell>
          <cell r="AI18">
            <v>0</v>
          </cell>
          <cell r="AJ18">
            <v>650000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650000</v>
          </cell>
          <cell r="AY18">
            <v>650000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650000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650000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650000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650000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650000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650000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650000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650000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650000</v>
          </cell>
        </row>
        <row r="19">
          <cell r="A19">
            <v>5</v>
          </cell>
          <cell r="B19" t="str">
            <v>5 . 2 . 1 . 01 . 02</v>
          </cell>
          <cell r="C19" t="str">
            <v>Honorarium Tim Pengadaan Barang dan Jasa</v>
          </cell>
          <cell r="D19">
            <v>300000</v>
          </cell>
          <cell r="E19">
            <v>300000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300000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300000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300000</v>
          </cell>
          <cell r="AY19">
            <v>300000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300000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300000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300000</v>
          </cell>
        </row>
        <row r="20">
          <cell r="A20">
            <v>6</v>
          </cell>
          <cell r="B20" t="str">
            <v>5 . 2 . 1 . 01 . 10</v>
          </cell>
          <cell r="C20" t="str">
            <v>Honorarium Tim Lintas SKPD</v>
          </cell>
          <cell r="D20">
            <v>13500000</v>
          </cell>
          <cell r="E20">
            <v>13500000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13500000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13500000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13500000</v>
          </cell>
          <cell r="AY20">
            <v>13500000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13500000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13500000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13500000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13500000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13500000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13500000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13500000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13500000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13500000</v>
          </cell>
        </row>
        <row r="21">
          <cell r="A21">
            <v>7</v>
          </cell>
          <cell r="B21" t="str">
            <v>5 . 2 . 2</v>
          </cell>
          <cell r="C21" t="str">
            <v>Belanja Barang dan Jasa</v>
          </cell>
          <cell r="D21">
            <v>92750000</v>
          </cell>
          <cell r="E21">
            <v>92750000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92750000</v>
          </cell>
          <cell r="W21">
            <v>0</v>
          </cell>
          <cell r="X21">
            <v>0</v>
          </cell>
          <cell r="Y21">
            <v>0</v>
          </cell>
          <cell r="Z21">
            <v>0</v>
          </cell>
          <cell r="AA21">
            <v>0</v>
          </cell>
          <cell r="AB21">
            <v>0</v>
          </cell>
          <cell r="AC21">
            <v>0</v>
          </cell>
          <cell r="AD21">
            <v>0</v>
          </cell>
          <cell r="AE21">
            <v>0</v>
          </cell>
          <cell r="AF21">
            <v>0</v>
          </cell>
          <cell r="AG21">
            <v>0</v>
          </cell>
          <cell r="AH21">
            <v>0</v>
          </cell>
          <cell r="AI21">
            <v>0</v>
          </cell>
          <cell r="AJ21">
            <v>92750000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92750000</v>
          </cell>
          <cell r="AY21">
            <v>92750000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92750000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92750000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92750000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92750000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92750000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92750000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92750000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92750000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92750000</v>
          </cell>
        </row>
        <row r="22">
          <cell r="A22">
            <v>8</v>
          </cell>
          <cell r="B22" t="str">
            <v>5 . 2 . 2 . 01</v>
          </cell>
          <cell r="C22" t="str">
            <v>Belanja Bahan Pakai Habis Kantor</v>
          </cell>
          <cell r="D22">
            <v>1000000</v>
          </cell>
          <cell r="E22">
            <v>1000000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1000000</v>
          </cell>
          <cell r="AY22">
            <v>1000000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1000000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1000000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1000000</v>
          </cell>
        </row>
        <row r="23">
          <cell r="A23">
            <v>9</v>
          </cell>
          <cell r="B23" t="str">
            <v>5 . 2 . 2 . 01 . 01</v>
          </cell>
          <cell r="C23" t="str">
            <v>Belanja alat tulis kantor</v>
          </cell>
          <cell r="D23">
            <v>1000000</v>
          </cell>
          <cell r="E23">
            <v>1000000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1000000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1000000</v>
          </cell>
          <cell r="AY23">
            <v>1000000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1000000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1000000</v>
          </cell>
        </row>
        <row r="24">
          <cell r="A24">
            <v>10</v>
          </cell>
          <cell r="B24" t="str">
            <v>5 . 2 . 2 . 06</v>
          </cell>
          <cell r="C24" t="str">
            <v>Belanja Cetak dan Penggandaan</v>
          </cell>
          <cell r="D24">
            <v>1200000</v>
          </cell>
          <cell r="E24">
            <v>1200000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1200000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1200000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1200000</v>
          </cell>
          <cell r="AY24">
            <v>1200000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1200000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1200000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1200000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1200000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1200000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1200000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1200000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1200000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1200000</v>
          </cell>
        </row>
        <row r="25">
          <cell r="A25">
            <v>11</v>
          </cell>
          <cell r="B25" t="str">
            <v>5 . 2 . 2 . 06 . 02</v>
          </cell>
          <cell r="C25" t="str">
            <v>Belanja Penggandaan/Fotocopy</v>
          </cell>
          <cell r="D25">
            <v>1200000</v>
          </cell>
          <cell r="E25">
            <v>1200000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1200000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1200000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1200000</v>
          </cell>
          <cell r="AY25">
            <v>1200000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1200000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1200000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1200000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1200000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1200000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1200000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1200000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1200000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1200000</v>
          </cell>
        </row>
        <row r="26">
          <cell r="A26">
            <v>12</v>
          </cell>
          <cell r="B26" t="str">
            <v>5 . 2 . 2 . 11</v>
          </cell>
          <cell r="C26" t="str">
            <v>Belanja Makanan dan  Minuman</v>
          </cell>
          <cell r="D26">
            <v>550000</v>
          </cell>
          <cell r="E26">
            <v>550000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550000</v>
          </cell>
          <cell r="W26">
            <v>0</v>
          </cell>
          <cell r="X26">
            <v>0</v>
          </cell>
          <cell r="Y26">
            <v>0</v>
          </cell>
          <cell r="Z26">
            <v>0</v>
          </cell>
          <cell r="AA26">
            <v>0</v>
          </cell>
          <cell r="AB26">
            <v>0</v>
          </cell>
          <cell r="AC26">
            <v>0</v>
          </cell>
          <cell r="AD26">
            <v>0</v>
          </cell>
          <cell r="AE26">
            <v>0</v>
          </cell>
          <cell r="AF26">
            <v>0</v>
          </cell>
          <cell r="AG26">
            <v>0</v>
          </cell>
          <cell r="AH26">
            <v>0</v>
          </cell>
          <cell r="AI26">
            <v>0</v>
          </cell>
          <cell r="AJ26">
            <v>550000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550000</v>
          </cell>
          <cell r="AY26">
            <v>550000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550000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550000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550000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550000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550000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550000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550000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550000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550000</v>
          </cell>
        </row>
        <row r="27">
          <cell r="A27">
            <v>13</v>
          </cell>
          <cell r="B27" t="str">
            <v>5 . 2 . 2 . 11 . 04</v>
          </cell>
          <cell r="C27" t="str">
            <v>Belanja makanan dan minuman pelaksanaan kegiatan</v>
          </cell>
          <cell r="D27">
            <v>550000</v>
          </cell>
          <cell r="E27">
            <v>550000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550000</v>
          </cell>
          <cell r="W27">
            <v>0</v>
          </cell>
          <cell r="X27">
            <v>0</v>
          </cell>
          <cell r="Y27">
            <v>0</v>
          </cell>
          <cell r="Z27">
            <v>0</v>
          </cell>
          <cell r="AA27">
            <v>0</v>
          </cell>
          <cell r="AB27">
            <v>0</v>
          </cell>
          <cell r="AC27">
            <v>0</v>
          </cell>
          <cell r="AD27">
            <v>0</v>
          </cell>
          <cell r="AE27">
            <v>0</v>
          </cell>
          <cell r="AF27">
            <v>0</v>
          </cell>
          <cell r="AG27">
            <v>0</v>
          </cell>
          <cell r="AH27">
            <v>0</v>
          </cell>
          <cell r="AI27">
            <v>0</v>
          </cell>
          <cell r="AJ27">
            <v>550000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550000</v>
          </cell>
          <cell r="AY27">
            <v>550000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550000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550000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550000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550000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550000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550000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550000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550000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550000</v>
          </cell>
        </row>
        <row r="28">
          <cell r="A28">
            <v>14</v>
          </cell>
          <cell r="B28" t="str">
            <v>5 . 2 . 2 . 21</v>
          </cell>
          <cell r="C28" t="str">
            <v>Belanja Jasa Konsultansi</v>
          </cell>
          <cell r="D28">
            <v>90000000</v>
          </cell>
          <cell r="E28">
            <v>90000000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90000000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90000000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90000000</v>
          </cell>
          <cell r="AY28">
            <v>90000000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90000000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90000000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90000000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90000000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90000000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90000000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90000000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90000000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90000000</v>
          </cell>
        </row>
        <row r="29">
          <cell r="A29">
            <v>15</v>
          </cell>
          <cell r="B29" t="str">
            <v>5 . 2 . 2 . 21 . 02</v>
          </cell>
          <cell r="C29" t="str">
            <v>Belanja Jasa Konsultansi Perencanaan</v>
          </cell>
          <cell r="D29">
            <v>90000000</v>
          </cell>
          <cell r="E29">
            <v>90000000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90000000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90000000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90000000</v>
          </cell>
          <cell r="AY29">
            <v>90000000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90000000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90000000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90000000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90000000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90000000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90000000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90000000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90000000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90000000</v>
          </cell>
        </row>
        <row r="30">
          <cell r="A30">
            <v>16</v>
          </cell>
        </row>
        <row r="31">
          <cell r="A31">
            <v>17</v>
          </cell>
        </row>
        <row r="32">
          <cell r="A32">
            <v>18</v>
          </cell>
        </row>
        <row r="33">
          <cell r="A33">
            <v>19</v>
          </cell>
        </row>
        <row r="34">
          <cell r="A34">
            <v>20</v>
          </cell>
        </row>
        <row r="35">
          <cell r="A35">
            <v>21</v>
          </cell>
        </row>
        <row r="36">
          <cell r="A36">
            <v>22</v>
          </cell>
        </row>
        <row r="37">
          <cell r="A37">
            <v>23</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1.20 . 1.20.03 . 30 . 01</v>
          </cell>
          <cell r="C15" t="str">
            <v>Monitoring dan Evaluasi Kegiatan Pembangunan</v>
          </cell>
          <cell r="D15">
            <v>146926000</v>
          </cell>
          <cell r="E15">
            <v>36266250</v>
          </cell>
          <cell r="F15">
            <v>36327250</v>
          </cell>
          <cell r="G15">
            <v>37566250</v>
          </cell>
          <cell r="H15">
            <v>36766250</v>
          </cell>
          <cell r="I15">
            <v>0</v>
          </cell>
          <cell r="J15">
            <v>0</v>
          </cell>
          <cell r="K15">
            <v>0</v>
          </cell>
          <cell r="L15">
            <v>0</v>
          </cell>
          <cell r="M15">
            <v>0</v>
          </cell>
          <cell r="N15">
            <v>0</v>
          </cell>
          <cell r="O15">
            <v>0</v>
          </cell>
          <cell r="P15">
            <v>0</v>
          </cell>
          <cell r="Q15">
            <v>0</v>
          </cell>
          <cell r="R15">
            <v>0</v>
          </cell>
          <cell r="S15">
            <v>0</v>
          </cell>
          <cell r="T15">
            <v>0</v>
          </cell>
          <cell r="U15">
            <v>0</v>
          </cell>
          <cell r="V15">
            <v>146926000</v>
          </cell>
          <cell r="W15">
            <v>0</v>
          </cell>
          <cell r="X15">
            <v>0</v>
          </cell>
          <cell r="Y15">
            <v>0</v>
          </cell>
          <cell r="Z15">
            <v>0</v>
          </cell>
          <cell r="AA15">
            <v>0</v>
          </cell>
          <cell r="AB15">
            <v>0</v>
          </cell>
          <cell r="AC15">
            <v>0</v>
          </cell>
          <cell r="AD15">
            <v>0</v>
          </cell>
          <cell r="AE15">
            <v>0</v>
          </cell>
          <cell r="AF15">
            <v>0</v>
          </cell>
          <cell r="AG15">
            <v>0</v>
          </cell>
          <cell r="AH15">
            <v>0</v>
          </cell>
          <cell r="AI15">
            <v>0</v>
          </cell>
          <cell r="AJ15">
            <v>146926000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36266250</v>
          </cell>
          <cell r="AY15">
            <v>146926000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146926000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146926000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36327250</v>
          </cell>
          <cell r="CP15">
            <v>146926000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146926000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146926000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37566250</v>
          </cell>
          <cell r="EG15">
            <v>146926000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146926000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146926000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36766250</v>
          </cell>
          <cell r="FX15">
            <v>146926000</v>
          </cell>
        </row>
        <row r="16">
          <cell r="A16">
            <v>2</v>
          </cell>
          <cell r="B16" t="str">
            <v>5 . 2 . 1</v>
          </cell>
          <cell r="C16" t="str">
            <v>Belanja Pegawai</v>
          </cell>
          <cell r="D16">
            <v>79900000</v>
          </cell>
          <cell r="E16">
            <v>19975000</v>
          </cell>
          <cell r="F16">
            <v>19975000</v>
          </cell>
          <cell r="G16">
            <v>19975000</v>
          </cell>
          <cell r="H16">
            <v>19975000</v>
          </cell>
          <cell r="I16">
            <v>0</v>
          </cell>
          <cell r="J16">
            <v>0</v>
          </cell>
          <cell r="K16">
            <v>0</v>
          </cell>
          <cell r="L16">
            <v>0</v>
          </cell>
          <cell r="M16">
            <v>0</v>
          </cell>
          <cell r="N16">
            <v>0</v>
          </cell>
          <cell r="O16">
            <v>0</v>
          </cell>
          <cell r="P16">
            <v>0</v>
          </cell>
          <cell r="Q16">
            <v>0</v>
          </cell>
          <cell r="R16">
            <v>0</v>
          </cell>
          <cell r="S16">
            <v>0</v>
          </cell>
          <cell r="T16">
            <v>0</v>
          </cell>
          <cell r="U16">
            <v>0</v>
          </cell>
          <cell r="V16">
            <v>79900000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79900000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19975000</v>
          </cell>
          <cell r="AY16">
            <v>79900000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79900000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79900000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19975000</v>
          </cell>
          <cell r="CP16">
            <v>79900000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79900000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79900000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19975000</v>
          </cell>
          <cell r="EG16">
            <v>79900000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79900000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79900000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19975000</v>
          </cell>
          <cell r="FX16">
            <v>79900000</v>
          </cell>
        </row>
        <row r="17">
          <cell r="A17">
            <v>3</v>
          </cell>
          <cell r="B17" t="str">
            <v>5 . 2 . 1 . 01</v>
          </cell>
          <cell r="C17" t="str">
            <v>Honorarium PNS</v>
          </cell>
          <cell r="D17">
            <v>79900000</v>
          </cell>
          <cell r="E17">
            <v>19975000</v>
          </cell>
          <cell r="F17">
            <v>19975000</v>
          </cell>
          <cell r="G17">
            <v>19975000</v>
          </cell>
          <cell r="H17">
            <v>19975000</v>
          </cell>
          <cell r="I17">
            <v>0</v>
          </cell>
          <cell r="J17">
            <v>0</v>
          </cell>
          <cell r="K17">
            <v>0</v>
          </cell>
          <cell r="L17">
            <v>0</v>
          </cell>
          <cell r="M17">
            <v>0</v>
          </cell>
          <cell r="N17">
            <v>0</v>
          </cell>
          <cell r="O17">
            <v>0</v>
          </cell>
          <cell r="P17">
            <v>0</v>
          </cell>
          <cell r="Q17">
            <v>0</v>
          </cell>
          <cell r="R17">
            <v>0</v>
          </cell>
          <cell r="S17">
            <v>0</v>
          </cell>
          <cell r="T17">
            <v>0</v>
          </cell>
          <cell r="U17">
            <v>0</v>
          </cell>
          <cell r="V17">
            <v>79900000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79900000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19975000</v>
          </cell>
          <cell r="AY17">
            <v>79900000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79900000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79900000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19975000</v>
          </cell>
          <cell r="CP17">
            <v>79900000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79900000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79900000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19975000</v>
          </cell>
          <cell r="EG17">
            <v>79900000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79900000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79900000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19975000</v>
          </cell>
          <cell r="FX17">
            <v>79900000</v>
          </cell>
        </row>
        <row r="18">
          <cell r="A18">
            <v>4</v>
          </cell>
          <cell r="B18" t="str">
            <v>5 . 2 . 1 . 01 . 01</v>
          </cell>
          <cell r="C18" t="str">
            <v>Honorarium Panitia Pelaksana Kegiatan</v>
          </cell>
          <cell r="D18">
            <v>3900000</v>
          </cell>
          <cell r="E18">
            <v>975000</v>
          </cell>
          <cell r="F18">
            <v>975000</v>
          </cell>
          <cell r="G18">
            <v>975000</v>
          </cell>
          <cell r="H18">
            <v>975000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975000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975000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975000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975000</v>
          </cell>
          <cell r="FX18">
            <v>3900000</v>
          </cell>
        </row>
        <row r="19">
          <cell r="A19">
            <v>5</v>
          </cell>
          <cell r="B19" t="str">
            <v>5 . 2 . 1 . 01 . 10</v>
          </cell>
          <cell r="C19" t="str">
            <v>Honorarium Tim Lintas SKPD</v>
          </cell>
          <cell r="D19">
            <v>76000000</v>
          </cell>
          <cell r="E19">
            <v>19000000</v>
          </cell>
          <cell r="F19">
            <v>19000000</v>
          </cell>
          <cell r="G19">
            <v>19000000</v>
          </cell>
          <cell r="H19">
            <v>19000000</v>
          </cell>
          <cell r="I19">
            <v>0</v>
          </cell>
          <cell r="J19">
            <v>0</v>
          </cell>
          <cell r="K19">
            <v>0</v>
          </cell>
          <cell r="L19">
            <v>0</v>
          </cell>
          <cell r="M19">
            <v>0</v>
          </cell>
          <cell r="N19">
            <v>0</v>
          </cell>
          <cell r="O19">
            <v>0</v>
          </cell>
          <cell r="P19">
            <v>0</v>
          </cell>
          <cell r="Q19">
            <v>0</v>
          </cell>
          <cell r="R19">
            <v>0</v>
          </cell>
          <cell r="S19">
            <v>0</v>
          </cell>
          <cell r="T19">
            <v>0</v>
          </cell>
          <cell r="U19">
            <v>0</v>
          </cell>
          <cell r="V19">
            <v>76000000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76000000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19000000</v>
          </cell>
          <cell r="AY19">
            <v>76000000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76000000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76000000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19000000</v>
          </cell>
          <cell r="CP19">
            <v>76000000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76000000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76000000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19000000</v>
          </cell>
          <cell r="EG19">
            <v>76000000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76000000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76000000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19000000</v>
          </cell>
          <cell r="FX19">
            <v>76000000</v>
          </cell>
        </row>
        <row r="20">
          <cell r="A20">
            <v>6</v>
          </cell>
          <cell r="B20" t="str">
            <v>5 . 2 . 2</v>
          </cell>
          <cell r="C20" t="str">
            <v>Belanja Barang dan Jasa</v>
          </cell>
          <cell r="D20">
            <v>67026000</v>
          </cell>
          <cell r="E20">
            <v>16291250</v>
          </cell>
          <cell r="F20">
            <v>16352250</v>
          </cell>
          <cell r="G20">
            <v>17591250</v>
          </cell>
          <cell r="H20">
            <v>16791250</v>
          </cell>
          <cell r="I20">
            <v>0</v>
          </cell>
          <cell r="J20">
            <v>0</v>
          </cell>
          <cell r="K20">
            <v>0</v>
          </cell>
          <cell r="L20">
            <v>0</v>
          </cell>
          <cell r="M20">
            <v>0</v>
          </cell>
          <cell r="N20">
            <v>0</v>
          </cell>
          <cell r="O20">
            <v>0</v>
          </cell>
          <cell r="P20">
            <v>0</v>
          </cell>
          <cell r="Q20">
            <v>0</v>
          </cell>
          <cell r="R20">
            <v>0</v>
          </cell>
          <cell r="S20">
            <v>0</v>
          </cell>
          <cell r="T20">
            <v>0</v>
          </cell>
          <cell r="U20">
            <v>0</v>
          </cell>
          <cell r="V20">
            <v>67026000</v>
          </cell>
          <cell r="W20">
            <v>0</v>
          </cell>
          <cell r="X20">
            <v>0</v>
          </cell>
          <cell r="Y20">
            <v>0</v>
          </cell>
          <cell r="Z20">
            <v>0</v>
          </cell>
          <cell r="AA20">
            <v>0</v>
          </cell>
          <cell r="AB20">
            <v>0</v>
          </cell>
          <cell r="AC20">
            <v>0</v>
          </cell>
          <cell r="AD20">
            <v>0</v>
          </cell>
          <cell r="AE20">
            <v>0</v>
          </cell>
          <cell r="AF20">
            <v>0</v>
          </cell>
          <cell r="AG20">
            <v>0</v>
          </cell>
          <cell r="AH20">
            <v>0</v>
          </cell>
          <cell r="AI20">
            <v>0</v>
          </cell>
          <cell r="AJ20">
            <v>67026000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16291250</v>
          </cell>
          <cell r="AY20">
            <v>67026000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67026000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67026000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16352250</v>
          </cell>
          <cell r="CP20">
            <v>67026000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67026000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67026000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17591250</v>
          </cell>
          <cell r="EG20">
            <v>67026000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67026000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67026000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16791250</v>
          </cell>
          <cell r="FX20">
            <v>67026000</v>
          </cell>
        </row>
        <row r="21">
          <cell r="A21">
            <v>7</v>
          </cell>
          <cell r="B21" t="str">
            <v>5 . 2 . 2 . 01</v>
          </cell>
          <cell r="C21" t="str">
            <v>Belanja Bahan Pakai Habis Kantor</v>
          </cell>
          <cell r="D21">
            <v>1000000</v>
          </cell>
          <cell r="E21">
            <v>100000</v>
          </cell>
          <cell r="F21">
            <v>100000</v>
          </cell>
          <cell r="G21">
            <v>700000</v>
          </cell>
          <cell r="H21">
            <v>100000</v>
          </cell>
          <cell r="I21">
            <v>0</v>
          </cell>
          <cell r="J21">
            <v>0</v>
          </cell>
          <cell r="K21">
            <v>0</v>
          </cell>
          <cell r="L21">
            <v>0</v>
          </cell>
          <cell r="M21">
            <v>0</v>
          </cell>
          <cell r="N21">
            <v>0</v>
          </cell>
          <cell r="O21">
            <v>0</v>
          </cell>
          <cell r="P21">
            <v>0</v>
          </cell>
          <cell r="Q21">
            <v>0</v>
          </cell>
          <cell r="R21">
            <v>0</v>
          </cell>
          <cell r="S21">
            <v>0</v>
          </cell>
          <cell r="T21">
            <v>0</v>
          </cell>
          <cell r="U21">
            <v>0</v>
          </cell>
          <cell r="V21">
            <v>1000000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100000</v>
          </cell>
          <cell r="AY21">
            <v>1000000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100000</v>
          </cell>
          <cell r="CP21">
            <v>1000000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700000</v>
          </cell>
          <cell r="EG21">
            <v>1000000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100000</v>
          </cell>
          <cell r="FX21">
            <v>1000000</v>
          </cell>
        </row>
        <row r="22">
          <cell r="A22">
            <v>8</v>
          </cell>
          <cell r="B22" t="str">
            <v>5 . 2 . 2 . 01 . 01</v>
          </cell>
          <cell r="C22" t="str">
            <v>Belanja alat tulis kantor</v>
          </cell>
          <cell r="D22">
            <v>1000000</v>
          </cell>
          <cell r="E22">
            <v>100000</v>
          </cell>
          <cell r="F22">
            <v>100000</v>
          </cell>
          <cell r="G22">
            <v>700000</v>
          </cell>
          <cell r="H22">
            <v>100000</v>
          </cell>
          <cell r="I22">
            <v>0</v>
          </cell>
          <cell r="J22">
            <v>0</v>
          </cell>
          <cell r="K22">
            <v>0</v>
          </cell>
          <cell r="L22">
            <v>0</v>
          </cell>
          <cell r="M22">
            <v>0</v>
          </cell>
          <cell r="N22">
            <v>0</v>
          </cell>
          <cell r="O22">
            <v>0</v>
          </cell>
          <cell r="P22">
            <v>0</v>
          </cell>
          <cell r="Q22">
            <v>0</v>
          </cell>
          <cell r="R22">
            <v>0</v>
          </cell>
          <cell r="S22">
            <v>0</v>
          </cell>
          <cell r="T22">
            <v>0</v>
          </cell>
          <cell r="U22">
            <v>0</v>
          </cell>
          <cell r="V22">
            <v>1000000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100000</v>
          </cell>
          <cell r="AY22">
            <v>1000000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100000</v>
          </cell>
          <cell r="CP22">
            <v>1000000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700000</v>
          </cell>
          <cell r="EG22">
            <v>1000000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100000</v>
          </cell>
          <cell r="FX22">
            <v>1000000</v>
          </cell>
        </row>
        <row r="23">
          <cell r="A23">
            <v>9</v>
          </cell>
          <cell r="B23" t="str">
            <v>5 . 2 . 2 . 03</v>
          </cell>
          <cell r="C23" t="str">
            <v>Belanja Jasa Kantor</v>
          </cell>
          <cell r="D23">
            <v>75000</v>
          </cell>
          <cell r="E23">
            <v>18750</v>
          </cell>
          <cell r="F23">
            <v>18750</v>
          </cell>
          <cell r="G23">
            <v>18750</v>
          </cell>
          <cell r="H23">
            <v>18750</v>
          </cell>
          <cell r="I23">
            <v>0</v>
          </cell>
          <cell r="J23">
            <v>0</v>
          </cell>
          <cell r="K23">
            <v>0</v>
          </cell>
          <cell r="L23">
            <v>0</v>
          </cell>
          <cell r="M23">
            <v>0</v>
          </cell>
          <cell r="N23">
            <v>0</v>
          </cell>
          <cell r="O23">
            <v>0</v>
          </cell>
          <cell r="P23">
            <v>0</v>
          </cell>
          <cell r="Q23">
            <v>0</v>
          </cell>
          <cell r="R23">
            <v>0</v>
          </cell>
          <cell r="S23">
            <v>0</v>
          </cell>
          <cell r="T23">
            <v>0</v>
          </cell>
          <cell r="U23">
            <v>0</v>
          </cell>
          <cell r="V23">
            <v>75000</v>
          </cell>
          <cell r="W23">
            <v>0</v>
          </cell>
          <cell r="X23">
            <v>0</v>
          </cell>
          <cell r="Y23">
            <v>0</v>
          </cell>
          <cell r="Z23">
            <v>0</v>
          </cell>
          <cell r="AA23">
            <v>0</v>
          </cell>
          <cell r="AB23">
            <v>0</v>
          </cell>
          <cell r="AC23">
            <v>0</v>
          </cell>
          <cell r="AD23">
            <v>0</v>
          </cell>
          <cell r="AE23">
            <v>0</v>
          </cell>
          <cell r="AF23">
            <v>0</v>
          </cell>
          <cell r="AG23">
            <v>0</v>
          </cell>
          <cell r="AH23">
            <v>0</v>
          </cell>
          <cell r="AI23">
            <v>0</v>
          </cell>
          <cell r="AJ23">
            <v>75000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18750</v>
          </cell>
          <cell r="AY23">
            <v>75000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75000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75000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18750</v>
          </cell>
          <cell r="CP23">
            <v>75000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75000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75000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18750</v>
          </cell>
          <cell r="EG23">
            <v>75000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75000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75000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18750</v>
          </cell>
          <cell r="FX23">
            <v>75000</v>
          </cell>
        </row>
        <row r="24">
          <cell r="A24">
            <v>10</v>
          </cell>
          <cell r="B24" t="str">
            <v>5 . 2 . 2 . 03 . 13</v>
          </cell>
          <cell r="C24" t="str">
            <v>Belanja Dokumentasi</v>
          </cell>
          <cell r="D24">
            <v>75000</v>
          </cell>
          <cell r="E24">
            <v>18750</v>
          </cell>
          <cell r="F24">
            <v>18750</v>
          </cell>
          <cell r="G24">
            <v>18750</v>
          </cell>
          <cell r="H24">
            <v>18750</v>
          </cell>
          <cell r="I24">
            <v>0</v>
          </cell>
          <cell r="J24">
            <v>0</v>
          </cell>
          <cell r="K24">
            <v>0</v>
          </cell>
          <cell r="L24">
            <v>0</v>
          </cell>
          <cell r="M24">
            <v>0</v>
          </cell>
          <cell r="N24">
            <v>0</v>
          </cell>
          <cell r="O24">
            <v>0</v>
          </cell>
          <cell r="P24">
            <v>0</v>
          </cell>
          <cell r="Q24">
            <v>0</v>
          </cell>
          <cell r="R24">
            <v>0</v>
          </cell>
          <cell r="S24">
            <v>0</v>
          </cell>
          <cell r="T24">
            <v>0</v>
          </cell>
          <cell r="U24">
            <v>0</v>
          </cell>
          <cell r="V24">
            <v>75000</v>
          </cell>
          <cell r="W24">
            <v>0</v>
          </cell>
          <cell r="X24">
            <v>0</v>
          </cell>
          <cell r="Y24">
            <v>0</v>
          </cell>
          <cell r="Z24">
            <v>0</v>
          </cell>
          <cell r="AA24">
            <v>0</v>
          </cell>
          <cell r="AB24">
            <v>0</v>
          </cell>
          <cell r="AC24">
            <v>0</v>
          </cell>
          <cell r="AD24">
            <v>0</v>
          </cell>
          <cell r="AE24">
            <v>0</v>
          </cell>
          <cell r="AF24">
            <v>0</v>
          </cell>
          <cell r="AG24">
            <v>0</v>
          </cell>
          <cell r="AH24">
            <v>0</v>
          </cell>
          <cell r="AI24">
            <v>0</v>
          </cell>
          <cell r="AJ24">
            <v>75000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18750</v>
          </cell>
          <cell r="AY24">
            <v>75000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75000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75000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18750</v>
          </cell>
          <cell r="CP24">
            <v>75000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75000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75000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18750</v>
          </cell>
          <cell r="EG24">
            <v>75000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75000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75000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18750</v>
          </cell>
          <cell r="FX24">
            <v>75000</v>
          </cell>
        </row>
        <row r="25">
          <cell r="A25">
            <v>11</v>
          </cell>
          <cell r="B25" t="str">
            <v>5 . 2 . 2 . 06</v>
          </cell>
          <cell r="C25" t="str">
            <v>Belanja Cetak dan Penggandaan</v>
          </cell>
          <cell r="D25">
            <v>1661000</v>
          </cell>
          <cell r="E25">
            <v>100000</v>
          </cell>
          <cell r="F25">
            <v>161000</v>
          </cell>
          <cell r="G25">
            <v>800000</v>
          </cell>
          <cell r="H25">
            <v>600000</v>
          </cell>
          <cell r="I25">
            <v>0</v>
          </cell>
          <cell r="J25">
            <v>0</v>
          </cell>
          <cell r="K25">
            <v>0</v>
          </cell>
          <cell r="L25">
            <v>0</v>
          </cell>
          <cell r="M25">
            <v>0</v>
          </cell>
          <cell r="N25">
            <v>0</v>
          </cell>
          <cell r="O25">
            <v>0</v>
          </cell>
          <cell r="P25">
            <v>0</v>
          </cell>
          <cell r="Q25">
            <v>0</v>
          </cell>
          <cell r="R25">
            <v>0</v>
          </cell>
          <cell r="S25">
            <v>0</v>
          </cell>
          <cell r="T25">
            <v>0</v>
          </cell>
          <cell r="U25">
            <v>0</v>
          </cell>
          <cell r="V25">
            <v>1661000</v>
          </cell>
          <cell r="W25">
            <v>0</v>
          </cell>
          <cell r="X25">
            <v>0</v>
          </cell>
          <cell r="Y25">
            <v>0</v>
          </cell>
          <cell r="Z25">
            <v>0</v>
          </cell>
          <cell r="AA25">
            <v>0</v>
          </cell>
          <cell r="AB25">
            <v>0</v>
          </cell>
          <cell r="AC25">
            <v>0</v>
          </cell>
          <cell r="AD25">
            <v>0</v>
          </cell>
          <cell r="AE25">
            <v>0</v>
          </cell>
          <cell r="AF25">
            <v>0</v>
          </cell>
          <cell r="AG25">
            <v>0</v>
          </cell>
          <cell r="AH25">
            <v>0</v>
          </cell>
          <cell r="AI25">
            <v>0</v>
          </cell>
          <cell r="AJ25">
            <v>1661000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100000</v>
          </cell>
          <cell r="AY25">
            <v>1661000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1661000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1661000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161000</v>
          </cell>
          <cell r="CP25">
            <v>1661000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1661000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1661000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800000</v>
          </cell>
          <cell r="EG25">
            <v>1661000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1661000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1661000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600000</v>
          </cell>
          <cell r="FX25">
            <v>1661000</v>
          </cell>
        </row>
        <row r="26">
          <cell r="A26">
            <v>12</v>
          </cell>
          <cell r="B26" t="str">
            <v>5 . 2 . 2 . 06 . 01</v>
          </cell>
          <cell r="C26" t="str">
            <v>Belanja cetak</v>
          </cell>
          <cell r="D26">
            <v>500000</v>
          </cell>
          <cell r="E26">
            <v>0</v>
          </cell>
          <cell r="F26">
            <v>0</v>
          </cell>
          <cell r="G26">
            <v>0</v>
          </cell>
          <cell r="H26">
            <v>500000</v>
          </cell>
          <cell r="I26">
            <v>0</v>
          </cell>
          <cell r="J26">
            <v>0</v>
          </cell>
          <cell r="K26">
            <v>0</v>
          </cell>
          <cell r="L26">
            <v>0</v>
          </cell>
          <cell r="M26">
            <v>0</v>
          </cell>
          <cell r="N26">
            <v>0</v>
          </cell>
          <cell r="O26">
            <v>0</v>
          </cell>
          <cell r="P26">
            <v>0</v>
          </cell>
          <cell r="Q26">
            <v>0</v>
          </cell>
          <cell r="R26">
            <v>0</v>
          </cell>
          <cell r="S26">
            <v>0</v>
          </cell>
          <cell r="T26">
            <v>0</v>
          </cell>
          <cell r="U26">
            <v>0</v>
          </cell>
          <cell r="V26">
            <v>500000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500000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500000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500000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500000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500000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500000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500000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500000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500000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500000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500000</v>
          </cell>
          <cell r="FX26">
            <v>500000</v>
          </cell>
        </row>
        <row r="27">
          <cell r="A27">
            <v>13</v>
          </cell>
          <cell r="B27" t="str">
            <v>5 . 2 . 2 . 06 . 02</v>
          </cell>
          <cell r="C27" t="str">
            <v>Belanja Penggandaan/Fotocopy</v>
          </cell>
          <cell r="D27">
            <v>1161000</v>
          </cell>
          <cell r="E27">
            <v>100000</v>
          </cell>
          <cell r="F27">
            <v>161000</v>
          </cell>
          <cell r="G27">
            <v>800000</v>
          </cell>
          <cell r="H27">
            <v>100000</v>
          </cell>
          <cell r="I27">
            <v>0</v>
          </cell>
          <cell r="J27">
            <v>0</v>
          </cell>
          <cell r="K27">
            <v>0</v>
          </cell>
          <cell r="L27">
            <v>0</v>
          </cell>
          <cell r="M27">
            <v>0</v>
          </cell>
          <cell r="N27">
            <v>0</v>
          </cell>
          <cell r="O27">
            <v>0</v>
          </cell>
          <cell r="P27">
            <v>0</v>
          </cell>
          <cell r="Q27">
            <v>0</v>
          </cell>
          <cell r="R27">
            <v>0</v>
          </cell>
          <cell r="S27">
            <v>0</v>
          </cell>
          <cell r="T27">
            <v>0</v>
          </cell>
          <cell r="U27">
            <v>0</v>
          </cell>
          <cell r="V27">
            <v>1161000</v>
          </cell>
          <cell r="W27">
            <v>0</v>
          </cell>
          <cell r="X27">
            <v>0</v>
          </cell>
          <cell r="Y27">
            <v>0</v>
          </cell>
          <cell r="Z27">
            <v>0</v>
          </cell>
          <cell r="AA27">
            <v>0</v>
          </cell>
          <cell r="AB27">
            <v>0</v>
          </cell>
          <cell r="AC27">
            <v>0</v>
          </cell>
          <cell r="AD27">
            <v>0</v>
          </cell>
          <cell r="AE27">
            <v>0</v>
          </cell>
          <cell r="AF27">
            <v>0</v>
          </cell>
          <cell r="AG27">
            <v>0</v>
          </cell>
          <cell r="AH27">
            <v>0</v>
          </cell>
          <cell r="AI27">
            <v>0</v>
          </cell>
          <cell r="AJ27">
            <v>1161000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100000</v>
          </cell>
          <cell r="AY27">
            <v>1161000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1161000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1161000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161000</v>
          </cell>
          <cell r="CP27">
            <v>1161000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1161000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1161000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800000</v>
          </cell>
          <cell r="EG27">
            <v>1161000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1161000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1161000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100000</v>
          </cell>
          <cell r="FX27">
            <v>1161000</v>
          </cell>
        </row>
        <row r="28">
          <cell r="A28">
            <v>14</v>
          </cell>
          <cell r="B28" t="str">
            <v>5 . 2 . 2 . 11</v>
          </cell>
          <cell r="C28" t="str">
            <v>Belanja Makanan dan  Minuman</v>
          </cell>
          <cell r="D28">
            <v>8250000</v>
          </cell>
          <cell r="E28">
            <v>2062500</v>
          </cell>
          <cell r="F28">
            <v>2062500</v>
          </cell>
          <cell r="G28">
            <v>2062500</v>
          </cell>
          <cell r="H28">
            <v>2062500</v>
          </cell>
          <cell r="I28">
            <v>0</v>
          </cell>
          <cell r="J28">
            <v>0</v>
          </cell>
          <cell r="K28">
            <v>0</v>
          </cell>
          <cell r="L28">
            <v>0</v>
          </cell>
          <cell r="M28">
            <v>0</v>
          </cell>
          <cell r="N28">
            <v>0</v>
          </cell>
          <cell r="O28">
            <v>0</v>
          </cell>
          <cell r="P28">
            <v>0</v>
          </cell>
          <cell r="Q28">
            <v>0</v>
          </cell>
          <cell r="R28">
            <v>0</v>
          </cell>
          <cell r="S28">
            <v>0</v>
          </cell>
          <cell r="T28">
            <v>0</v>
          </cell>
          <cell r="U28">
            <v>0</v>
          </cell>
          <cell r="V28">
            <v>8250000</v>
          </cell>
          <cell r="W28">
            <v>0</v>
          </cell>
          <cell r="X28">
            <v>0</v>
          </cell>
          <cell r="Y28">
            <v>0</v>
          </cell>
          <cell r="Z28">
            <v>0</v>
          </cell>
          <cell r="AA28">
            <v>0</v>
          </cell>
          <cell r="AB28">
            <v>0</v>
          </cell>
          <cell r="AC28">
            <v>0</v>
          </cell>
          <cell r="AD28">
            <v>0</v>
          </cell>
          <cell r="AE28">
            <v>0</v>
          </cell>
          <cell r="AF28">
            <v>0</v>
          </cell>
          <cell r="AG28">
            <v>0</v>
          </cell>
          <cell r="AH28">
            <v>0</v>
          </cell>
          <cell r="AI28">
            <v>0</v>
          </cell>
          <cell r="AJ28">
            <v>8250000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2062500</v>
          </cell>
          <cell r="AY28">
            <v>8250000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8250000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8250000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2062500</v>
          </cell>
          <cell r="CP28">
            <v>8250000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8250000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8250000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2062500</v>
          </cell>
          <cell r="EG28">
            <v>8250000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8250000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8250000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2062500</v>
          </cell>
          <cell r="FX28">
            <v>8250000</v>
          </cell>
        </row>
        <row r="29">
          <cell r="A29">
            <v>15</v>
          </cell>
          <cell r="B29" t="str">
            <v>5 . 2 . 2 . 11 . 04</v>
          </cell>
          <cell r="C29" t="str">
            <v>Belanja makanan dan minuman pelaksanaan kegiatan</v>
          </cell>
          <cell r="D29">
            <v>8250000</v>
          </cell>
          <cell r="E29">
            <v>2062500</v>
          </cell>
          <cell r="F29">
            <v>2062500</v>
          </cell>
          <cell r="G29">
            <v>2062500</v>
          </cell>
          <cell r="H29">
            <v>2062500</v>
          </cell>
          <cell r="I29">
            <v>0</v>
          </cell>
          <cell r="J29">
            <v>0</v>
          </cell>
          <cell r="K29">
            <v>0</v>
          </cell>
          <cell r="L29">
            <v>0</v>
          </cell>
          <cell r="M29">
            <v>0</v>
          </cell>
          <cell r="N29">
            <v>0</v>
          </cell>
          <cell r="O29">
            <v>0</v>
          </cell>
          <cell r="P29">
            <v>0</v>
          </cell>
          <cell r="Q29">
            <v>0</v>
          </cell>
          <cell r="R29">
            <v>0</v>
          </cell>
          <cell r="S29">
            <v>0</v>
          </cell>
          <cell r="T29">
            <v>0</v>
          </cell>
          <cell r="U29">
            <v>0</v>
          </cell>
          <cell r="V29">
            <v>8250000</v>
          </cell>
          <cell r="W29">
            <v>0</v>
          </cell>
          <cell r="X29">
            <v>0</v>
          </cell>
          <cell r="Y29">
            <v>0</v>
          </cell>
          <cell r="Z29">
            <v>0</v>
          </cell>
          <cell r="AA29">
            <v>0</v>
          </cell>
          <cell r="AB29">
            <v>0</v>
          </cell>
          <cell r="AC29">
            <v>0</v>
          </cell>
          <cell r="AD29">
            <v>0</v>
          </cell>
          <cell r="AE29">
            <v>0</v>
          </cell>
          <cell r="AF29">
            <v>0</v>
          </cell>
          <cell r="AG29">
            <v>0</v>
          </cell>
          <cell r="AH29">
            <v>0</v>
          </cell>
          <cell r="AI29">
            <v>0</v>
          </cell>
          <cell r="AJ29">
            <v>8250000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2062500</v>
          </cell>
          <cell r="AY29">
            <v>8250000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8250000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8250000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2062500</v>
          </cell>
          <cell r="CP29">
            <v>8250000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8250000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8250000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2062500</v>
          </cell>
          <cell r="EG29">
            <v>8250000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8250000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8250000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2062500</v>
          </cell>
          <cell r="FX29">
            <v>8250000</v>
          </cell>
        </row>
        <row r="30">
          <cell r="A30">
            <v>16</v>
          </cell>
          <cell r="B30" t="str">
            <v>5 . 2 . 2 . 15</v>
          </cell>
          <cell r="C30" t="str">
            <v>Belanja Perjalanan Dinas</v>
          </cell>
          <cell r="D30">
            <v>56040000</v>
          </cell>
          <cell r="E30">
            <v>14010000</v>
          </cell>
          <cell r="F30">
            <v>14010000</v>
          </cell>
          <cell r="G30">
            <v>14010000</v>
          </cell>
          <cell r="H30">
            <v>14010000</v>
          </cell>
          <cell r="I30">
            <v>0</v>
          </cell>
          <cell r="J30">
            <v>0</v>
          </cell>
          <cell r="K30">
            <v>0</v>
          </cell>
          <cell r="L30">
            <v>0</v>
          </cell>
          <cell r="M30">
            <v>0</v>
          </cell>
          <cell r="N30">
            <v>0</v>
          </cell>
          <cell r="O30">
            <v>0</v>
          </cell>
          <cell r="P30">
            <v>0</v>
          </cell>
          <cell r="Q30">
            <v>0</v>
          </cell>
          <cell r="R30">
            <v>0</v>
          </cell>
          <cell r="S30">
            <v>0</v>
          </cell>
          <cell r="T30">
            <v>0</v>
          </cell>
          <cell r="U30">
            <v>0</v>
          </cell>
          <cell r="V30">
            <v>56040000</v>
          </cell>
          <cell r="W30">
            <v>0</v>
          </cell>
          <cell r="X30">
            <v>0</v>
          </cell>
          <cell r="Y30">
            <v>0</v>
          </cell>
          <cell r="Z30">
            <v>0</v>
          </cell>
          <cell r="AA30">
            <v>0</v>
          </cell>
          <cell r="AB30">
            <v>0</v>
          </cell>
          <cell r="AC30">
            <v>0</v>
          </cell>
          <cell r="AD30">
            <v>0</v>
          </cell>
          <cell r="AE30">
            <v>0</v>
          </cell>
          <cell r="AF30">
            <v>0</v>
          </cell>
          <cell r="AG30">
            <v>0</v>
          </cell>
          <cell r="AH30">
            <v>0</v>
          </cell>
          <cell r="AI30">
            <v>0</v>
          </cell>
          <cell r="AJ30">
            <v>56040000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14010000</v>
          </cell>
          <cell r="AY30">
            <v>56040000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56040000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56040000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14010000</v>
          </cell>
          <cell r="CP30">
            <v>56040000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56040000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56040000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14010000</v>
          </cell>
          <cell r="EG30">
            <v>56040000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56040000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56040000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14010000</v>
          </cell>
          <cell r="FX30">
            <v>56040000</v>
          </cell>
        </row>
        <row r="31">
          <cell r="A31">
            <v>17</v>
          </cell>
          <cell r="B31" t="str">
            <v>5 . 2 . 2 . 15 . 01</v>
          </cell>
          <cell r="C31" t="str">
            <v>Belanja perjalanan dinas dalam daerah</v>
          </cell>
          <cell r="D31">
            <v>41040000</v>
          </cell>
          <cell r="E31">
            <v>10260000</v>
          </cell>
          <cell r="F31">
            <v>10260000</v>
          </cell>
          <cell r="G31">
            <v>10260000</v>
          </cell>
          <cell r="H31">
            <v>10260000</v>
          </cell>
          <cell r="I31">
            <v>0</v>
          </cell>
          <cell r="J31">
            <v>0</v>
          </cell>
          <cell r="K31">
            <v>0</v>
          </cell>
          <cell r="L31">
            <v>0</v>
          </cell>
          <cell r="M31">
            <v>0</v>
          </cell>
          <cell r="N31">
            <v>0</v>
          </cell>
          <cell r="O31">
            <v>0</v>
          </cell>
          <cell r="P31">
            <v>0</v>
          </cell>
          <cell r="Q31">
            <v>0</v>
          </cell>
          <cell r="R31">
            <v>0</v>
          </cell>
          <cell r="S31">
            <v>0</v>
          </cell>
          <cell r="T31">
            <v>0</v>
          </cell>
          <cell r="U31">
            <v>0</v>
          </cell>
          <cell r="V31">
            <v>41040000</v>
          </cell>
          <cell r="W31">
            <v>0</v>
          </cell>
          <cell r="X31">
            <v>0</v>
          </cell>
          <cell r="Y31">
            <v>0</v>
          </cell>
          <cell r="Z31">
            <v>0</v>
          </cell>
          <cell r="AA31">
            <v>0</v>
          </cell>
          <cell r="AB31">
            <v>0</v>
          </cell>
          <cell r="AC31">
            <v>0</v>
          </cell>
          <cell r="AD31">
            <v>0</v>
          </cell>
          <cell r="AE31">
            <v>0</v>
          </cell>
          <cell r="AF31">
            <v>0</v>
          </cell>
          <cell r="AG31">
            <v>0</v>
          </cell>
          <cell r="AH31">
            <v>0</v>
          </cell>
          <cell r="AI31">
            <v>0</v>
          </cell>
          <cell r="AJ31">
            <v>41040000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10260000</v>
          </cell>
          <cell r="AY31">
            <v>41040000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41040000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41040000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10260000</v>
          </cell>
          <cell r="CP31">
            <v>41040000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41040000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41040000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10260000</v>
          </cell>
          <cell r="EG31">
            <v>41040000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41040000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41040000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10260000</v>
          </cell>
          <cell r="FX31">
            <v>41040000</v>
          </cell>
        </row>
        <row r="32">
          <cell r="A32">
            <v>18</v>
          </cell>
          <cell r="B32" t="str">
            <v>5 . 2 . 2 . 15 . 02</v>
          </cell>
          <cell r="C32" t="str">
            <v>Belanja perjalanan dinas luar daerah</v>
          </cell>
          <cell r="D32">
            <v>15000000</v>
          </cell>
          <cell r="E32">
            <v>3750000</v>
          </cell>
          <cell r="F32">
            <v>3750000</v>
          </cell>
          <cell r="G32">
            <v>3750000</v>
          </cell>
          <cell r="H32">
            <v>3750000</v>
          </cell>
          <cell r="I32">
            <v>0</v>
          </cell>
          <cell r="J32">
            <v>0</v>
          </cell>
          <cell r="K32">
            <v>0</v>
          </cell>
          <cell r="L32">
            <v>0</v>
          </cell>
          <cell r="M32">
            <v>0</v>
          </cell>
          <cell r="N32">
            <v>0</v>
          </cell>
          <cell r="O32">
            <v>0</v>
          </cell>
          <cell r="P32">
            <v>0</v>
          </cell>
          <cell r="Q32">
            <v>0</v>
          </cell>
          <cell r="R32">
            <v>0</v>
          </cell>
          <cell r="S32">
            <v>0</v>
          </cell>
          <cell r="T32">
            <v>0</v>
          </cell>
          <cell r="U32">
            <v>0</v>
          </cell>
          <cell r="V32">
            <v>15000000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15000000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3750000</v>
          </cell>
          <cell r="AY32">
            <v>15000000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15000000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15000000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3750000</v>
          </cell>
          <cell r="CP32">
            <v>15000000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15000000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15000000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3750000</v>
          </cell>
          <cell r="EG32">
            <v>15000000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15000000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15000000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3750000</v>
          </cell>
          <cell r="FX32">
            <v>15000000</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1.20 . 1.20.03 . 31 . 01</v>
          </cell>
          <cell r="C15" t="str">
            <v>Pengadaan Sistem Manajemen Barang Daerah</v>
          </cell>
          <cell r="D15">
            <v>430848000</v>
          </cell>
          <cell r="E15">
            <v>209498000</v>
          </cell>
          <cell r="F15">
            <v>124950000</v>
          </cell>
          <cell r="G15">
            <v>81300000</v>
          </cell>
          <cell r="H15">
            <v>15100000</v>
          </cell>
          <cell r="I15">
            <v>0</v>
          </cell>
          <cell r="J15">
            <v>0</v>
          </cell>
          <cell r="K15">
            <v>0</v>
          </cell>
          <cell r="L15">
            <v>0</v>
          </cell>
          <cell r="M15">
            <v>0</v>
          </cell>
          <cell r="N15">
            <v>0</v>
          </cell>
          <cell r="O15">
            <v>0</v>
          </cell>
          <cell r="P15">
            <v>0</v>
          </cell>
          <cell r="Q15">
            <v>0</v>
          </cell>
          <cell r="R15">
            <v>0</v>
          </cell>
          <cell r="S15">
            <v>0</v>
          </cell>
          <cell r="T15">
            <v>0</v>
          </cell>
          <cell r="U15">
            <v>0</v>
          </cell>
          <cell r="V15">
            <v>430848000</v>
          </cell>
          <cell r="W15">
            <v>0</v>
          </cell>
          <cell r="X15">
            <v>0</v>
          </cell>
          <cell r="Y15">
            <v>0</v>
          </cell>
          <cell r="Z15">
            <v>0</v>
          </cell>
          <cell r="AA15">
            <v>0</v>
          </cell>
          <cell r="AB15">
            <v>0</v>
          </cell>
          <cell r="AC15">
            <v>0</v>
          </cell>
          <cell r="AD15">
            <v>0</v>
          </cell>
          <cell r="AE15">
            <v>0</v>
          </cell>
          <cell r="AF15">
            <v>0</v>
          </cell>
          <cell r="AG15">
            <v>0</v>
          </cell>
          <cell r="AH15">
            <v>0</v>
          </cell>
          <cell r="AI15">
            <v>0</v>
          </cell>
          <cell r="AJ15">
            <v>430848000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209498000</v>
          </cell>
          <cell r="AY15">
            <v>430848000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430848000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430848000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124950000</v>
          </cell>
          <cell r="CP15">
            <v>430848000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430848000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430848000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81300000</v>
          </cell>
          <cell r="EG15">
            <v>430848000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430848000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430848000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15100000</v>
          </cell>
          <cell r="FX15">
            <v>430848000</v>
          </cell>
        </row>
        <row r="16">
          <cell r="A16">
            <v>2</v>
          </cell>
          <cell r="B16" t="str">
            <v>5 . 2 . 1</v>
          </cell>
          <cell r="C16" t="str">
            <v>Belanja Pegawai</v>
          </cell>
          <cell r="D16">
            <v>180620000</v>
          </cell>
          <cell r="E16">
            <v>78630000</v>
          </cell>
          <cell r="F16">
            <v>11680000</v>
          </cell>
          <cell r="G16">
            <v>78630000</v>
          </cell>
          <cell r="H16">
            <v>11680000</v>
          </cell>
          <cell r="I16">
            <v>0</v>
          </cell>
          <cell r="J16">
            <v>0</v>
          </cell>
          <cell r="K16">
            <v>0</v>
          </cell>
          <cell r="L16">
            <v>0</v>
          </cell>
          <cell r="M16">
            <v>0</v>
          </cell>
          <cell r="N16">
            <v>0</v>
          </cell>
          <cell r="O16">
            <v>0</v>
          </cell>
          <cell r="P16">
            <v>0</v>
          </cell>
          <cell r="Q16">
            <v>0</v>
          </cell>
          <cell r="R16">
            <v>0</v>
          </cell>
          <cell r="S16">
            <v>0</v>
          </cell>
          <cell r="T16">
            <v>0</v>
          </cell>
          <cell r="U16">
            <v>0</v>
          </cell>
          <cell r="V16">
            <v>180620000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180620000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78630000</v>
          </cell>
          <cell r="AY16">
            <v>180620000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180620000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180620000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11680000</v>
          </cell>
          <cell r="CP16">
            <v>180620000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180620000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180620000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78630000</v>
          </cell>
          <cell r="EG16">
            <v>180620000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180620000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180620000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11680000</v>
          </cell>
          <cell r="FX16">
            <v>180620000</v>
          </cell>
        </row>
        <row r="17">
          <cell r="A17">
            <v>3</v>
          </cell>
          <cell r="B17" t="str">
            <v>5 . 2 . 1 . 01</v>
          </cell>
          <cell r="C17" t="str">
            <v>Honorarium PNS</v>
          </cell>
          <cell r="D17">
            <v>42700000</v>
          </cell>
          <cell r="E17">
            <v>10350000</v>
          </cell>
          <cell r="F17">
            <v>11000000</v>
          </cell>
          <cell r="G17">
            <v>10350000</v>
          </cell>
          <cell r="H17">
            <v>11000000</v>
          </cell>
          <cell r="I17">
            <v>0</v>
          </cell>
          <cell r="J17">
            <v>0</v>
          </cell>
          <cell r="K17">
            <v>0</v>
          </cell>
          <cell r="L17">
            <v>0</v>
          </cell>
          <cell r="M17">
            <v>0</v>
          </cell>
          <cell r="N17">
            <v>0</v>
          </cell>
          <cell r="O17">
            <v>0</v>
          </cell>
          <cell r="P17">
            <v>0</v>
          </cell>
          <cell r="Q17">
            <v>0</v>
          </cell>
          <cell r="R17">
            <v>0</v>
          </cell>
          <cell r="S17">
            <v>0</v>
          </cell>
          <cell r="T17">
            <v>0</v>
          </cell>
          <cell r="U17">
            <v>0</v>
          </cell>
          <cell r="V17">
            <v>42700000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42700000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10350000</v>
          </cell>
          <cell r="AY17">
            <v>42700000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42700000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42700000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11000000</v>
          </cell>
          <cell r="CP17">
            <v>42700000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42700000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42700000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10350000</v>
          </cell>
          <cell r="EG17">
            <v>42700000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42700000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42700000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11000000</v>
          </cell>
          <cell r="FX17">
            <v>42700000</v>
          </cell>
        </row>
        <row r="18">
          <cell r="A18">
            <v>4</v>
          </cell>
          <cell r="B18" t="str">
            <v>5 . 2 . 1 . 01 . 01</v>
          </cell>
          <cell r="C18" t="str">
            <v>Honorarium Panitia Pelaksana Kegiatan</v>
          </cell>
          <cell r="D18">
            <v>3900000</v>
          </cell>
          <cell r="E18">
            <v>650000</v>
          </cell>
          <cell r="F18">
            <v>1300000</v>
          </cell>
          <cell r="G18">
            <v>650000</v>
          </cell>
          <cell r="H18">
            <v>1300000</v>
          </cell>
          <cell r="I18">
            <v>0</v>
          </cell>
          <cell r="J18">
            <v>0</v>
          </cell>
          <cell r="K18">
            <v>0</v>
          </cell>
          <cell r="L18">
            <v>0</v>
          </cell>
          <cell r="M18">
            <v>0</v>
          </cell>
          <cell r="N18">
            <v>0</v>
          </cell>
          <cell r="O18">
            <v>0</v>
          </cell>
          <cell r="P18">
            <v>0</v>
          </cell>
          <cell r="Q18">
            <v>0</v>
          </cell>
          <cell r="R18">
            <v>0</v>
          </cell>
          <cell r="S18">
            <v>0</v>
          </cell>
          <cell r="T18">
            <v>0</v>
          </cell>
          <cell r="U18">
            <v>0</v>
          </cell>
          <cell r="V18">
            <v>3900000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3900000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650000</v>
          </cell>
          <cell r="AY18">
            <v>3900000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3900000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3900000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1300000</v>
          </cell>
          <cell r="CP18">
            <v>3900000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3900000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3900000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650000</v>
          </cell>
          <cell r="EG18">
            <v>3900000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3900000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3900000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1300000</v>
          </cell>
          <cell r="FX18">
            <v>3900000</v>
          </cell>
        </row>
        <row r="19">
          <cell r="A19">
            <v>5</v>
          </cell>
          <cell r="B19" t="str">
            <v>5 . 2 . 1 . 01 . 10</v>
          </cell>
          <cell r="C19" t="str">
            <v>Honorarium Tim Lintas SKPD</v>
          </cell>
          <cell r="D19">
            <v>38800000</v>
          </cell>
          <cell r="E19">
            <v>9700000</v>
          </cell>
          <cell r="F19">
            <v>9700000</v>
          </cell>
          <cell r="G19">
            <v>9700000</v>
          </cell>
          <cell r="H19">
            <v>9700000</v>
          </cell>
          <cell r="I19">
            <v>0</v>
          </cell>
          <cell r="J19">
            <v>0</v>
          </cell>
          <cell r="K19">
            <v>0</v>
          </cell>
          <cell r="L19">
            <v>0</v>
          </cell>
          <cell r="M19">
            <v>0</v>
          </cell>
          <cell r="N19">
            <v>0</v>
          </cell>
          <cell r="O19">
            <v>0</v>
          </cell>
          <cell r="P19">
            <v>0</v>
          </cell>
          <cell r="Q19">
            <v>0</v>
          </cell>
          <cell r="R19">
            <v>0</v>
          </cell>
          <cell r="S19">
            <v>0</v>
          </cell>
          <cell r="T19">
            <v>0</v>
          </cell>
          <cell r="U19">
            <v>0</v>
          </cell>
          <cell r="V19">
            <v>38800000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38800000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9700000</v>
          </cell>
          <cell r="AY19">
            <v>38800000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38800000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38800000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9700000</v>
          </cell>
          <cell r="CP19">
            <v>38800000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38800000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38800000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9700000</v>
          </cell>
          <cell r="EG19">
            <v>38800000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38800000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38800000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9700000</v>
          </cell>
          <cell r="FX19">
            <v>38800000</v>
          </cell>
        </row>
        <row r="20">
          <cell r="A20">
            <v>6</v>
          </cell>
          <cell r="B20" t="str">
            <v>5 . 2 . 1 . 02</v>
          </cell>
          <cell r="C20" t="str">
            <v>Honorarium Non PNS</v>
          </cell>
          <cell r="D20">
            <v>135200000</v>
          </cell>
          <cell r="E20">
            <v>67600000</v>
          </cell>
          <cell r="F20">
            <v>0</v>
          </cell>
          <cell r="G20">
            <v>67600000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135200000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135200000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67600000</v>
          </cell>
          <cell r="AY20">
            <v>135200000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135200000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135200000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135200000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135200000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135200000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67600000</v>
          </cell>
          <cell r="EG20">
            <v>135200000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135200000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135200000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135200000</v>
          </cell>
        </row>
        <row r="21">
          <cell r="A21">
            <v>7</v>
          </cell>
          <cell r="B21" t="str">
            <v>5 . 2 . 1 . 02 . 01</v>
          </cell>
          <cell r="C21" t="str">
            <v>Honorarium Tenaga Ahli /  Instruktur / Narasumber</v>
          </cell>
          <cell r="D21">
            <v>135200000</v>
          </cell>
          <cell r="E21">
            <v>67600000</v>
          </cell>
          <cell r="F21">
            <v>0</v>
          </cell>
          <cell r="G21">
            <v>67600000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135200000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135200000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67600000</v>
          </cell>
          <cell r="AY21">
            <v>135200000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135200000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135200000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135200000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135200000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135200000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67600000</v>
          </cell>
          <cell r="EG21">
            <v>135200000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135200000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135200000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135200000</v>
          </cell>
        </row>
        <row r="22">
          <cell r="A22">
            <v>8</v>
          </cell>
          <cell r="B22" t="str">
            <v>5 . 2 . 1 . 03</v>
          </cell>
          <cell r="C22" t="str">
            <v>Uang Lembur</v>
          </cell>
          <cell r="D22">
            <v>2720000</v>
          </cell>
          <cell r="E22">
            <v>680000</v>
          </cell>
          <cell r="F22">
            <v>680000</v>
          </cell>
          <cell r="G22">
            <v>680000</v>
          </cell>
          <cell r="H22">
            <v>680000</v>
          </cell>
          <cell r="I22">
            <v>0</v>
          </cell>
          <cell r="J22">
            <v>0</v>
          </cell>
          <cell r="K22">
            <v>0</v>
          </cell>
          <cell r="L22">
            <v>0</v>
          </cell>
          <cell r="M22">
            <v>0</v>
          </cell>
          <cell r="N22">
            <v>0</v>
          </cell>
          <cell r="O22">
            <v>0</v>
          </cell>
          <cell r="P22">
            <v>0</v>
          </cell>
          <cell r="Q22">
            <v>0</v>
          </cell>
          <cell r="R22">
            <v>0</v>
          </cell>
          <cell r="S22">
            <v>0</v>
          </cell>
          <cell r="T22">
            <v>0</v>
          </cell>
          <cell r="U22">
            <v>0</v>
          </cell>
          <cell r="V22">
            <v>2720000</v>
          </cell>
          <cell r="W22">
            <v>0</v>
          </cell>
          <cell r="X22">
            <v>0</v>
          </cell>
          <cell r="Y22">
            <v>0</v>
          </cell>
          <cell r="Z22">
            <v>0</v>
          </cell>
          <cell r="AA22">
            <v>0</v>
          </cell>
          <cell r="AB22">
            <v>0</v>
          </cell>
          <cell r="AC22">
            <v>0</v>
          </cell>
          <cell r="AD22">
            <v>0</v>
          </cell>
          <cell r="AE22">
            <v>0</v>
          </cell>
          <cell r="AF22">
            <v>0</v>
          </cell>
          <cell r="AG22">
            <v>0</v>
          </cell>
          <cell r="AH22">
            <v>0</v>
          </cell>
          <cell r="AI22">
            <v>0</v>
          </cell>
          <cell r="AJ22">
            <v>2720000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680000</v>
          </cell>
          <cell r="AY22">
            <v>2720000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2720000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2720000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680000</v>
          </cell>
          <cell r="CP22">
            <v>2720000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2720000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2720000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680000</v>
          </cell>
          <cell r="EG22">
            <v>2720000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2720000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2720000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680000</v>
          </cell>
          <cell r="FX22">
            <v>2720000</v>
          </cell>
        </row>
        <row r="23">
          <cell r="A23">
            <v>9</v>
          </cell>
          <cell r="B23" t="str">
            <v>5 . 2 . 1 . 03 . 01</v>
          </cell>
          <cell r="C23" t="str">
            <v>Uang Lembur  PNS</v>
          </cell>
          <cell r="D23">
            <v>2720000</v>
          </cell>
          <cell r="E23">
            <v>680000</v>
          </cell>
          <cell r="F23">
            <v>680000</v>
          </cell>
          <cell r="G23">
            <v>680000</v>
          </cell>
          <cell r="H23">
            <v>680000</v>
          </cell>
          <cell r="I23">
            <v>0</v>
          </cell>
          <cell r="J23">
            <v>0</v>
          </cell>
          <cell r="K23">
            <v>0</v>
          </cell>
          <cell r="L23">
            <v>0</v>
          </cell>
          <cell r="M23">
            <v>0</v>
          </cell>
          <cell r="N23">
            <v>0</v>
          </cell>
          <cell r="O23">
            <v>0</v>
          </cell>
          <cell r="P23">
            <v>0</v>
          </cell>
          <cell r="Q23">
            <v>0</v>
          </cell>
          <cell r="R23">
            <v>0</v>
          </cell>
          <cell r="S23">
            <v>0</v>
          </cell>
          <cell r="T23">
            <v>0</v>
          </cell>
          <cell r="U23">
            <v>0</v>
          </cell>
          <cell r="V23">
            <v>2720000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2720000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680000</v>
          </cell>
          <cell r="AY23">
            <v>2720000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2720000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2720000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680000</v>
          </cell>
          <cell r="CP23">
            <v>2720000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2720000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2720000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680000</v>
          </cell>
          <cell r="EG23">
            <v>2720000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2720000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2720000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680000</v>
          </cell>
          <cell r="FX23">
            <v>2720000</v>
          </cell>
        </row>
        <row r="24">
          <cell r="A24">
            <v>10</v>
          </cell>
          <cell r="B24" t="str">
            <v>5 . 2 . 2</v>
          </cell>
          <cell r="C24" t="str">
            <v>Belanja Barang dan Jasa</v>
          </cell>
          <cell r="D24">
            <v>250228000</v>
          </cell>
          <cell r="E24">
            <v>130868000</v>
          </cell>
          <cell r="F24">
            <v>113270000</v>
          </cell>
          <cell r="G24">
            <v>2670000</v>
          </cell>
          <cell r="H24">
            <v>3420000</v>
          </cell>
          <cell r="I24">
            <v>0</v>
          </cell>
          <cell r="J24">
            <v>0</v>
          </cell>
          <cell r="K24">
            <v>0</v>
          </cell>
          <cell r="L24">
            <v>0</v>
          </cell>
          <cell r="M24">
            <v>0</v>
          </cell>
          <cell r="N24">
            <v>0</v>
          </cell>
          <cell r="O24">
            <v>0</v>
          </cell>
          <cell r="P24">
            <v>0</v>
          </cell>
          <cell r="Q24">
            <v>0</v>
          </cell>
          <cell r="R24">
            <v>0</v>
          </cell>
          <cell r="S24">
            <v>0</v>
          </cell>
          <cell r="T24">
            <v>0</v>
          </cell>
          <cell r="U24">
            <v>0</v>
          </cell>
          <cell r="V24">
            <v>250228000</v>
          </cell>
          <cell r="W24">
            <v>0</v>
          </cell>
          <cell r="X24">
            <v>0</v>
          </cell>
          <cell r="Y24">
            <v>0</v>
          </cell>
          <cell r="Z24">
            <v>0</v>
          </cell>
          <cell r="AA24">
            <v>0</v>
          </cell>
          <cell r="AB24">
            <v>0</v>
          </cell>
          <cell r="AC24">
            <v>0</v>
          </cell>
          <cell r="AD24">
            <v>0</v>
          </cell>
          <cell r="AE24">
            <v>0</v>
          </cell>
          <cell r="AF24">
            <v>0</v>
          </cell>
          <cell r="AG24">
            <v>0</v>
          </cell>
          <cell r="AH24">
            <v>0</v>
          </cell>
          <cell r="AI24">
            <v>0</v>
          </cell>
          <cell r="AJ24">
            <v>250228000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130868000</v>
          </cell>
          <cell r="AY24">
            <v>250228000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250228000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250228000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113270000</v>
          </cell>
          <cell r="CP24">
            <v>250228000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250228000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250228000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2670000</v>
          </cell>
          <cell r="EG24">
            <v>250228000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250228000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250228000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3420000</v>
          </cell>
          <cell r="FX24">
            <v>250228000</v>
          </cell>
        </row>
        <row r="25">
          <cell r="A25">
            <v>11</v>
          </cell>
          <cell r="B25" t="str">
            <v>5 . 2 . 2 . 01</v>
          </cell>
          <cell r="C25" t="str">
            <v>Belanja Bahan Pakai Habis Kantor</v>
          </cell>
          <cell r="D25">
            <v>1000000</v>
          </cell>
          <cell r="E25">
            <v>500000</v>
          </cell>
          <cell r="F25">
            <v>500000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500000</v>
          </cell>
          <cell r="AY25">
            <v>1000000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500000</v>
          </cell>
          <cell r="CP25">
            <v>1000000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1000000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1000000</v>
          </cell>
        </row>
        <row r="26">
          <cell r="A26">
            <v>12</v>
          </cell>
          <cell r="B26" t="str">
            <v>5 . 2 . 2 . 01 . 01</v>
          </cell>
          <cell r="C26" t="str">
            <v>Belanja alat tulis kantor</v>
          </cell>
          <cell r="D26">
            <v>1000000</v>
          </cell>
          <cell r="E26">
            <v>500000</v>
          </cell>
          <cell r="F26">
            <v>500000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500000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500000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1000000</v>
          </cell>
        </row>
        <row r="27">
          <cell r="A27">
            <v>13</v>
          </cell>
          <cell r="B27" t="str">
            <v>5 . 2 . 2 . 02</v>
          </cell>
          <cell r="C27" t="str">
            <v>Belanja Bahan/Material</v>
          </cell>
          <cell r="D27">
            <v>7698000</v>
          </cell>
          <cell r="E27">
            <v>7698000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7698000</v>
          </cell>
          <cell r="W27">
            <v>0</v>
          </cell>
          <cell r="X27">
            <v>0</v>
          </cell>
          <cell r="Y27">
            <v>0</v>
          </cell>
          <cell r="Z27">
            <v>0</v>
          </cell>
          <cell r="AA27">
            <v>0</v>
          </cell>
          <cell r="AB27">
            <v>0</v>
          </cell>
          <cell r="AC27">
            <v>0</v>
          </cell>
          <cell r="AD27">
            <v>0</v>
          </cell>
          <cell r="AE27">
            <v>0</v>
          </cell>
          <cell r="AF27">
            <v>0</v>
          </cell>
          <cell r="AG27">
            <v>0</v>
          </cell>
          <cell r="AH27">
            <v>0</v>
          </cell>
          <cell r="AI27">
            <v>0</v>
          </cell>
          <cell r="AJ27">
            <v>7698000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7698000</v>
          </cell>
          <cell r="AY27">
            <v>7698000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7698000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7698000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7698000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7698000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7698000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7698000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7698000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7698000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7698000</v>
          </cell>
        </row>
        <row r="28">
          <cell r="A28">
            <v>14</v>
          </cell>
          <cell r="B28" t="str">
            <v>5 . 2 . 2 . 02 . 07</v>
          </cell>
          <cell r="C28" t="str">
            <v>Belanja Perlengkapan Peserta</v>
          </cell>
          <cell r="D28">
            <v>7698000</v>
          </cell>
          <cell r="E28">
            <v>7698000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7698000</v>
          </cell>
          <cell r="W28">
            <v>0</v>
          </cell>
          <cell r="X28">
            <v>0</v>
          </cell>
          <cell r="Y28">
            <v>0</v>
          </cell>
          <cell r="Z28">
            <v>0</v>
          </cell>
          <cell r="AA28">
            <v>0</v>
          </cell>
          <cell r="AB28">
            <v>0</v>
          </cell>
          <cell r="AC28">
            <v>0</v>
          </cell>
          <cell r="AD28">
            <v>0</v>
          </cell>
          <cell r="AE28">
            <v>0</v>
          </cell>
          <cell r="AF28">
            <v>0</v>
          </cell>
          <cell r="AG28">
            <v>0</v>
          </cell>
          <cell r="AH28">
            <v>0</v>
          </cell>
          <cell r="AI28">
            <v>0</v>
          </cell>
          <cell r="AJ28">
            <v>7698000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7698000</v>
          </cell>
          <cell r="AY28">
            <v>7698000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7698000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7698000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7698000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7698000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7698000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7698000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7698000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7698000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7698000</v>
          </cell>
        </row>
        <row r="29">
          <cell r="A29">
            <v>15</v>
          </cell>
          <cell r="B29" t="str">
            <v>5 . 2 . 2 . 03</v>
          </cell>
          <cell r="C29" t="str">
            <v>Belanja Jasa Kantor</v>
          </cell>
          <cell r="D29">
            <v>225750000</v>
          </cell>
          <cell r="E29">
            <v>116700000</v>
          </cell>
          <cell r="F29">
            <v>109050000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225750000</v>
          </cell>
          <cell r="W29">
            <v>0</v>
          </cell>
          <cell r="X29">
            <v>0</v>
          </cell>
          <cell r="Y29">
            <v>0</v>
          </cell>
          <cell r="Z29">
            <v>0</v>
          </cell>
          <cell r="AA29">
            <v>0</v>
          </cell>
          <cell r="AB29">
            <v>0</v>
          </cell>
          <cell r="AC29">
            <v>0</v>
          </cell>
          <cell r="AD29">
            <v>0</v>
          </cell>
          <cell r="AE29">
            <v>0</v>
          </cell>
          <cell r="AF29">
            <v>0</v>
          </cell>
          <cell r="AG29">
            <v>0</v>
          </cell>
          <cell r="AH29">
            <v>0</v>
          </cell>
          <cell r="AI29">
            <v>0</v>
          </cell>
          <cell r="AJ29">
            <v>225750000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116700000</v>
          </cell>
          <cell r="AY29">
            <v>225750000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225750000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225750000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109050000</v>
          </cell>
          <cell r="CP29">
            <v>225750000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225750000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225750000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225750000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225750000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225750000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225750000</v>
          </cell>
        </row>
        <row r="30">
          <cell r="A30">
            <v>16</v>
          </cell>
          <cell r="B30" t="str">
            <v>5 . 2 . 2 . 03 . 12</v>
          </cell>
          <cell r="C30" t="str">
            <v>Belanja transportasi dan akomodasi</v>
          </cell>
          <cell r="D30">
            <v>225750000</v>
          </cell>
          <cell r="E30">
            <v>116700000</v>
          </cell>
          <cell r="F30">
            <v>109050000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225750000</v>
          </cell>
          <cell r="W30">
            <v>0</v>
          </cell>
          <cell r="X30">
            <v>0</v>
          </cell>
          <cell r="Y30">
            <v>0</v>
          </cell>
          <cell r="Z30">
            <v>0</v>
          </cell>
          <cell r="AA30">
            <v>0</v>
          </cell>
          <cell r="AB30">
            <v>0</v>
          </cell>
          <cell r="AC30">
            <v>0</v>
          </cell>
          <cell r="AD30">
            <v>0</v>
          </cell>
          <cell r="AE30">
            <v>0</v>
          </cell>
          <cell r="AF30">
            <v>0</v>
          </cell>
          <cell r="AG30">
            <v>0</v>
          </cell>
          <cell r="AH30">
            <v>0</v>
          </cell>
          <cell r="AI30">
            <v>0</v>
          </cell>
          <cell r="AJ30">
            <v>225750000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116700000</v>
          </cell>
          <cell r="AY30">
            <v>225750000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225750000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225750000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109050000</v>
          </cell>
          <cell r="CP30">
            <v>225750000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225750000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225750000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225750000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225750000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225750000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225750000</v>
          </cell>
        </row>
        <row r="31">
          <cell r="A31">
            <v>17</v>
          </cell>
          <cell r="B31" t="str">
            <v>5 . 2 . 2 . 06</v>
          </cell>
          <cell r="C31" t="str">
            <v>Belanja Cetak dan Penggandaan</v>
          </cell>
          <cell r="D31">
            <v>3600000</v>
          </cell>
          <cell r="E31">
            <v>3300000</v>
          </cell>
          <cell r="F31">
            <v>300000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3600000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3600000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3300000</v>
          </cell>
          <cell r="AY31">
            <v>3600000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3600000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3600000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300000</v>
          </cell>
          <cell r="CP31">
            <v>3600000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3600000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3600000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3600000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3600000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3600000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3600000</v>
          </cell>
        </row>
        <row r="32">
          <cell r="A32">
            <v>18</v>
          </cell>
          <cell r="B32" t="str">
            <v>5 . 2 . 2 . 06 . 01</v>
          </cell>
          <cell r="C32" t="str">
            <v>Belanja cetak</v>
          </cell>
          <cell r="D32">
            <v>3000000</v>
          </cell>
          <cell r="E32">
            <v>3000000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3000000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3000000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3000000</v>
          </cell>
          <cell r="AY32">
            <v>3000000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3000000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3000000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3000000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3000000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3000000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3000000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3000000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3000000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3000000</v>
          </cell>
        </row>
        <row r="33">
          <cell r="A33">
            <v>19</v>
          </cell>
          <cell r="B33" t="str">
            <v>5 . 2 . 2 . 06 . 02</v>
          </cell>
          <cell r="C33" t="str">
            <v>Belanja Penggandaan/Fotocopy</v>
          </cell>
          <cell r="D33">
            <v>600000</v>
          </cell>
          <cell r="E33">
            <v>300000</v>
          </cell>
          <cell r="F33">
            <v>300000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600000</v>
          </cell>
          <cell r="W33">
            <v>0</v>
          </cell>
          <cell r="X33">
            <v>0</v>
          </cell>
          <cell r="Y33">
            <v>0</v>
          </cell>
          <cell r="Z33">
            <v>0</v>
          </cell>
          <cell r="AA33">
            <v>0</v>
          </cell>
          <cell r="AB33">
            <v>0</v>
          </cell>
          <cell r="AC33">
            <v>0</v>
          </cell>
          <cell r="AD33">
            <v>0</v>
          </cell>
          <cell r="AE33">
            <v>0</v>
          </cell>
          <cell r="AF33">
            <v>0</v>
          </cell>
          <cell r="AG33">
            <v>0</v>
          </cell>
          <cell r="AH33">
            <v>0</v>
          </cell>
          <cell r="AI33">
            <v>0</v>
          </cell>
          <cell r="AJ33">
            <v>600000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300000</v>
          </cell>
          <cell r="AY33">
            <v>600000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600000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600000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300000</v>
          </cell>
          <cell r="CP33">
            <v>600000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600000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600000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600000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600000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600000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600000</v>
          </cell>
        </row>
        <row r="34">
          <cell r="A34">
            <v>20</v>
          </cell>
          <cell r="B34" t="str">
            <v>5 . 2 . 2 . 11</v>
          </cell>
          <cell r="C34" t="str">
            <v>Belanja Makanan dan  Minuman</v>
          </cell>
          <cell r="D34">
            <v>1500000</v>
          </cell>
          <cell r="E34">
            <v>0</v>
          </cell>
          <cell r="F34">
            <v>750000</v>
          </cell>
          <cell r="G34">
            <v>0</v>
          </cell>
          <cell r="H34">
            <v>750000</v>
          </cell>
          <cell r="I34">
            <v>0</v>
          </cell>
          <cell r="J34">
            <v>0</v>
          </cell>
          <cell r="K34">
            <v>0</v>
          </cell>
          <cell r="L34">
            <v>0</v>
          </cell>
          <cell r="M34">
            <v>0</v>
          </cell>
          <cell r="N34">
            <v>0</v>
          </cell>
          <cell r="O34">
            <v>0</v>
          </cell>
          <cell r="P34">
            <v>0</v>
          </cell>
          <cell r="Q34">
            <v>0</v>
          </cell>
          <cell r="R34">
            <v>0</v>
          </cell>
          <cell r="S34">
            <v>0</v>
          </cell>
          <cell r="T34">
            <v>0</v>
          </cell>
          <cell r="U34">
            <v>0</v>
          </cell>
          <cell r="V34">
            <v>1500000</v>
          </cell>
          <cell r="W34">
            <v>0</v>
          </cell>
          <cell r="X34">
            <v>0</v>
          </cell>
          <cell r="Y34">
            <v>0</v>
          </cell>
          <cell r="Z34">
            <v>0</v>
          </cell>
          <cell r="AA34">
            <v>0</v>
          </cell>
          <cell r="AB34">
            <v>0</v>
          </cell>
          <cell r="AC34">
            <v>0</v>
          </cell>
          <cell r="AD34">
            <v>0</v>
          </cell>
          <cell r="AE34">
            <v>0</v>
          </cell>
          <cell r="AF34">
            <v>0</v>
          </cell>
          <cell r="AG34">
            <v>0</v>
          </cell>
          <cell r="AH34">
            <v>0</v>
          </cell>
          <cell r="AI34">
            <v>0</v>
          </cell>
          <cell r="AJ34">
            <v>1500000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1500000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1500000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1500000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750000</v>
          </cell>
          <cell r="CP34">
            <v>1500000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1500000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1500000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1500000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1500000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1500000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750000</v>
          </cell>
          <cell r="FX34">
            <v>1500000</v>
          </cell>
        </row>
        <row r="35">
          <cell r="A35">
            <v>21</v>
          </cell>
          <cell r="B35" t="str">
            <v>5 . 2 . 2 . 11 . 04</v>
          </cell>
          <cell r="C35" t="str">
            <v>Belanja makanan dan minuman pelaksanaan kegiatan</v>
          </cell>
          <cell r="D35">
            <v>1500000</v>
          </cell>
          <cell r="E35">
            <v>0</v>
          </cell>
          <cell r="F35">
            <v>750000</v>
          </cell>
          <cell r="G35">
            <v>0</v>
          </cell>
          <cell r="H35">
            <v>750000</v>
          </cell>
          <cell r="I35">
            <v>0</v>
          </cell>
          <cell r="J35">
            <v>0</v>
          </cell>
          <cell r="K35">
            <v>0</v>
          </cell>
          <cell r="L35">
            <v>0</v>
          </cell>
          <cell r="M35">
            <v>0</v>
          </cell>
          <cell r="N35">
            <v>0</v>
          </cell>
          <cell r="O35">
            <v>0</v>
          </cell>
          <cell r="P35">
            <v>0</v>
          </cell>
          <cell r="Q35">
            <v>0</v>
          </cell>
          <cell r="R35">
            <v>0</v>
          </cell>
          <cell r="S35">
            <v>0</v>
          </cell>
          <cell r="T35">
            <v>0</v>
          </cell>
          <cell r="U35">
            <v>0</v>
          </cell>
          <cell r="V35">
            <v>1500000</v>
          </cell>
          <cell r="W35">
            <v>0</v>
          </cell>
          <cell r="X35">
            <v>0</v>
          </cell>
          <cell r="Y35">
            <v>0</v>
          </cell>
          <cell r="Z35">
            <v>0</v>
          </cell>
          <cell r="AA35">
            <v>0</v>
          </cell>
          <cell r="AB35">
            <v>0</v>
          </cell>
          <cell r="AC35">
            <v>0</v>
          </cell>
          <cell r="AD35">
            <v>0</v>
          </cell>
          <cell r="AE35">
            <v>0</v>
          </cell>
          <cell r="AF35">
            <v>0</v>
          </cell>
          <cell r="AG35">
            <v>0</v>
          </cell>
          <cell r="AH35">
            <v>0</v>
          </cell>
          <cell r="AI35">
            <v>0</v>
          </cell>
          <cell r="AJ35">
            <v>1500000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1500000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1500000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1500000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750000</v>
          </cell>
          <cell r="CP35">
            <v>1500000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1500000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1500000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1500000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1500000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1500000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750000</v>
          </cell>
          <cell r="FX35">
            <v>1500000</v>
          </cell>
        </row>
        <row r="36">
          <cell r="A36">
            <v>22</v>
          </cell>
          <cell r="B36" t="str">
            <v>5 . 2 . 2 . 15</v>
          </cell>
          <cell r="C36" t="str">
            <v>Belanja Perjalanan Dinas</v>
          </cell>
          <cell r="D36">
            <v>10680000</v>
          </cell>
          <cell r="E36">
            <v>2670000</v>
          </cell>
          <cell r="F36">
            <v>2670000</v>
          </cell>
          <cell r="G36">
            <v>2670000</v>
          </cell>
          <cell r="H36">
            <v>2670000</v>
          </cell>
          <cell r="I36">
            <v>0</v>
          </cell>
          <cell r="J36">
            <v>0</v>
          </cell>
          <cell r="K36">
            <v>0</v>
          </cell>
          <cell r="L36">
            <v>0</v>
          </cell>
          <cell r="M36">
            <v>0</v>
          </cell>
          <cell r="N36">
            <v>0</v>
          </cell>
          <cell r="O36">
            <v>0</v>
          </cell>
          <cell r="P36">
            <v>0</v>
          </cell>
          <cell r="Q36">
            <v>0</v>
          </cell>
          <cell r="R36">
            <v>0</v>
          </cell>
          <cell r="S36">
            <v>0</v>
          </cell>
          <cell r="T36">
            <v>0</v>
          </cell>
          <cell r="U36">
            <v>0</v>
          </cell>
          <cell r="V36">
            <v>10680000</v>
          </cell>
          <cell r="W36">
            <v>0</v>
          </cell>
          <cell r="X36">
            <v>0</v>
          </cell>
          <cell r="Y36">
            <v>0</v>
          </cell>
          <cell r="Z36">
            <v>0</v>
          </cell>
          <cell r="AA36">
            <v>0</v>
          </cell>
          <cell r="AB36">
            <v>0</v>
          </cell>
          <cell r="AC36">
            <v>0</v>
          </cell>
          <cell r="AD36">
            <v>0</v>
          </cell>
          <cell r="AE36">
            <v>0</v>
          </cell>
          <cell r="AF36">
            <v>0</v>
          </cell>
          <cell r="AG36">
            <v>0</v>
          </cell>
          <cell r="AH36">
            <v>0</v>
          </cell>
          <cell r="AI36">
            <v>0</v>
          </cell>
          <cell r="AJ36">
            <v>10680000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2670000</v>
          </cell>
          <cell r="AY36">
            <v>10680000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10680000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10680000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2670000</v>
          </cell>
          <cell r="CP36">
            <v>10680000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10680000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10680000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2670000</v>
          </cell>
          <cell r="EG36">
            <v>10680000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10680000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10680000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2670000</v>
          </cell>
          <cell r="FX36">
            <v>10680000</v>
          </cell>
        </row>
        <row r="37">
          <cell r="A37">
            <v>23</v>
          </cell>
          <cell r="B37" t="str">
            <v>5 . 2 . 2 . 15 . 01</v>
          </cell>
          <cell r="C37" t="str">
            <v>Belanja perjalanan dinas dalam daerah</v>
          </cell>
          <cell r="D37">
            <v>10680000</v>
          </cell>
          <cell r="E37">
            <v>2670000</v>
          </cell>
          <cell r="F37">
            <v>2670000</v>
          </cell>
          <cell r="G37">
            <v>2670000</v>
          </cell>
          <cell r="H37">
            <v>2670000</v>
          </cell>
          <cell r="I37">
            <v>0</v>
          </cell>
          <cell r="J37">
            <v>0</v>
          </cell>
          <cell r="K37">
            <v>0</v>
          </cell>
          <cell r="L37">
            <v>0</v>
          </cell>
          <cell r="M37">
            <v>0</v>
          </cell>
          <cell r="N37">
            <v>0</v>
          </cell>
          <cell r="O37">
            <v>0</v>
          </cell>
          <cell r="P37">
            <v>0</v>
          </cell>
          <cell r="Q37">
            <v>0</v>
          </cell>
          <cell r="R37">
            <v>0</v>
          </cell>
          <cell r="S37">
            <v>0</v>
          </cell>
          <cell r="T37">
            <v>0</v>
          </cell>
          <cell r="U37">
            <v>0</v>
          </cell>
          <cell r="V37">
            <v>10680000</v>
          </cell>
          <cell r="W37">
            <v>0</v>
          </cell>
          <cell r="X37">
            <v>0</v>
          </cell>
          <cell r="Y37">
            <v>0</v>
          </cell>
          <cell r="Z37">
            <v>0</v>
          </cell>
          <cell r="AA37">
            <v>0</v>
          </cell>
          <cell r="AB37">
            <v>0</v>
          </cell>
          <cell r="AC37">
            <v>0</v>
          </cell>
          <cell r="AD37">
            <v>0</v>
          </cell>
          <cell r="AE37">
            <v>0</v>
          </cell>
          <cell r="AF37">
            <v>0</v>
          </cell>
          <cell r="AG37">
            <v>0</v>
          </cell>
          <cell r="AH37">
            <v>0</v>
          </cell>
          <cell r="AI37">
            <v>0</v>
          </cell>
          <cell r="AJ37">
            <v>10680000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2670000</v>
          </cell>
          <cell r="AY37">
            <v>10680000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10680000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10680000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2670000</v>
          </cell>
          <cell r="CP37">
            <v>10680000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10680000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10680000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2670000</v>
          </cell>
          <cell r="EG37">
            <v>10680000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10680000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10680000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2670000</v>
          </cell>
          <cell r="FX37">
            <v>10680000</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1.20 . 1.20.03 . 32 . 02</v>
          </cell>
          <cell r="C15" t="str">
            <v>Pengadaan Tugu Batas Wilayah</v>
          </cell>
          <cell r="D15">
            <v>246740000</v>
          </cell>
          <cell r="E15">
            <v>0</v>
          </cell>
          <cell r="F15">
            <v>0</v>
          </cell>
          <cell r="G15">
            <v>246740000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246740000</v>
          </cell>
          <cell r="W15">
            <v>0</v>
          </cell>
          <cell r="X15">
            <v>0</v>
          </cell>
          <cell r="Y15">
            <v>0</v>
          </cell>
          <cell r="Z15">
            <v>0</v>
          </cell>
          <cell r="AA15">
            <v>0</v>
          </cell>
          <cell r="AB15">
            <v>0</v>
          </cell>
          <cell r="AC15">
            <v>0</v>
          </cell>
          <cell r="AD15">
            <v>0</v>
          </cell>
          <cell r="AE15">
            <v>0</v>
          </cell>
          <cell r="AF15">
            <v>0</v>
          </cell>
          <cell r="AG15">
            <v>0</v>
          </cell>
          <cell r="AH15">
            <v>0</v>
          </cell>
          <cell r="AI15">
            <v>0</v>
          </cell>
          <cell r="AJ15">
            <v>246740000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246740000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246740000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246740000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246740000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246740000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246740000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246740000</v>
          </cell>
          <cell r="EG15">
            <v>246740000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246740000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246740000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246740000</v>
          </cell>
        </row>
        <row r="16">
          <cell r="A16">
            <v>2</v>
          </cell>
          <cell r="B16" t="str">
            <v>5 . 2 . 1</v>
          </cell>
          <cell r="C16" t="str">
            <v>Belanja Pegawai</v>
          </cell>
          <cell r="D16">
            <v>60400000</v>
          </cell>
          <cell r="E16">
            <v>0</v>
          </cell>
          <cell r="F16">
            <v>0</v>
          </cell>
          <cell r="G16">
            <v>67300000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60400000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60400000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60400000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60400000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60400000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60400000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60400000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60400000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67300000</v>
          </cell>
          <cell r="EG16">
            <v>60400000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60400000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60400000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60400000</v>
          </cell>
        </row>
        <row r="17">
          <cell r="A17">
            <v>3</v>
          </cell>
          <cell r="B17" t="str">
            <v>5 . 2 . 1 . 01</v>
          </cell>
          <cell r="C17" t="str">
            <v>Honorarium PNS</v>
          </cell>
          <cell r="D17">
            <v>25100000</v>
          </cell>
          <cell r="E17">
            <v>0</v>
          </cell>
          <cell r="F17">
            <v>0</v>
          </cell>
          <cell r="G17">
            <v>25100000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25100000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25100000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25100000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25100000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25100000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25100000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25100000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25100000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25100000</v>
          </cell>
          <cell r="EG17">
            <v>25100000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25100000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25100000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25100000</v>
          </cell>
        </row>
        <row r="18">
          <cell r="A18">
            <v>4</v>
          </cell>
          <cell r="B18" t="str">
            <v>5 . 2 . 1 . 01 . 01</v>
          </cell>
          <cell r="C18" t="str">
            <v>Honorarium Panitia Pelaksana Kegiatan</v>
          </cell>
          <cell r="D18">
            <v>800000</v>
          </cell>
          <cell r="E18">
            <v>0</v>
          </cell>
          <cell r="F18">
            <v>0</v>
          </cell>
          <cell r="G18">
            <v>800000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800000</v>
          </cell>
          <cell r="EG18">
            <v>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800000</v>
          </cell>
        </row>
        <row r="19">
          <cell r="A19">
            <v>5</v>
          </cell>
          <cell r="B19" t="str">
            <v>5 . 2 . 1 . 01 . 10</v>
          </cell>
          <cell r="C19" t="str">
            <v>Honorarium Tim Lintas SKPD</v>
          </cell>
          <cell r="D19">
            <v>24300000</v>
          </cell>
          <cell r="E19">
            <v>0</v>
          </cell>
          <cell r="F19">
            <v>0</v>
          </cell>
          <cell r="G19">
            <v>24300000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24300000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24300000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24300000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24300000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24300000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24300000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24300000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24300000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24300000</v>
          </cell>
          <cell r="EG19">
            <v>24300000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24300000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24300000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24300000</v>
          </cell>
        </row>
        <row r="20">
          <cell r="A20">
            <v>6</v>
          </cell>
          <cell r="B20" t="str">
            <v>5 . 2 . 1 . 02</v>
          </cell>
          <cell r="C20" t="str">
            <v>Honorarium Non PNS</v>
          </cell>
          <cell r="D20">
            <v>35000000</v>
          </cell>
          <cell r="E20">
            <v>0</v>
          </cell>
          <cell r="F20">
            <v>0</v>
          </cell>
          <cell r="G20">
            <v>41900000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35000000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35000000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35000000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35000000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35000000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35000000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35000000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35000000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41900000</v>
          </cell>
          <cell r="EG20">
            <v>35000000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35000000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35000000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35000000</v>
          </cell>
        </row>
        <row r="21">
          <cell r="A21">
            <v>7</v>
          </cell>
          <cell r="B21" t="str">
            <v>5 . 2 . 1 . 02 . 02</v>
          </cell>
          <cell r="C21" t="str">
            <v>Honorarium Pegawai Honorer/tidak tetap</v>
          </cell>
          <cell r="D21">
            <v>35000000</v>
          </cell>
          <cell r="E21">
            <v>0</v>
          </cell>
          <cell r="F21">
            <v>0</v>
          </cell>
          <cell r="G21">
            <v>41900000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35000000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35000000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35000000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35000000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35000000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35000000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35000000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35000000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41900000</v>
          </cell>
          <cell r="EG21">
            <v>35000000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35000000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35000000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35000000</v>
          </cell>
        </row>
        <row r="22">
          <cell r="A22">
            <v>8</v>
          </cell>
          <cell r="B22" t="str">
            <v>5 . 2 . 1 . 03</v>
          </cell>
          <cell r="C22" t="str">
            <v>Uang Lembur</v>
          </cell>
          <cell r="D22">
            <v>300000</v>
          </cell>
          <cell r="E22">
            <v>0</v>
          </cell>
          <cell r="F22">
            <v>0</v>
          </cell>
          <cell r="G22">
            <v>300000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300000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300000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300000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300000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300000</v>
          </cell>
          <cell r="EG22">
            <v>300000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300000</v>
          </cell>
        </row>
        <row r="23">
          <cell r="A23">
            <v>9</v>
          </cell>
          <cell r="B23" t="str">
            <v>5 . 2 . 1 . 03 . 01</v>
          </cell>
          <cell r="C23" t="str">
            <v>Uang Lembur  PNS</v>
          </cell>
          <cell r="D23">
            <v>300000</v>
          </cell>
          <cell r="E23">
            <v>0</v>
          </cell>
          <cell r="F23">
            <v>0</v>
          </cell>
          <cell r="G23">
            <v>300000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300000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300000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300000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300000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300000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300000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300000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300000</v>
          </cell>
          <cell r="EG23">
            <v>300000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300000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300000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300000</v>
          </cell>
        </row>
        <row r="24">
          <cell r="A24">
            <v>10</v>
          </cell>
          <cell r="B24" t="str">
            <v>5 . 2 . 2</v>
          </cell>
          <cell r="C24" t="str">
            <v>Belanja Barang dan Jasa</v>
          </cell>
          <cell r="D24">
            <v>186340000</v>
          </cell>
          <cell r="E24">
            <v>0</v>
          </cell>
          <cell r="F24">
            <v>0</v>
          </cell>
          <cell r="G24">
            <v>179440000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186340000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186340000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186340000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186340000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186340000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186340000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186340000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186340000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179440000</v>
          </cell>
          <cell r="EG24">
            <v>186340000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186340000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186340000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186340000</v>
          </cell>
        </row>
        <row r="25">
          <cell r="A25">
            <v>11</v>
          </cell>
          <cell r="B25" t="str">
            <v>5 . 2 . 2 . 01</v>
          </cell>
          <cell r="C25" t="str">
            <v>Belanja Bahan Pakai Habis Kantor</v>
          </cell>
          <cell r="D25">
            <v>1000000</v>
          </cell>
          <cell r="E25">
            <v>0</v>
          </cell>
          <cell r="F25">
            <v>0</v>
          </cell>
          <cell r="G25">
            <v>1000000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1000000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1000000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1000000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1000000</v>
          </cell>
          <cell r="EG25">
            <v>1000000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1000000</v>
          </cell>
        </row>
        <row r="26">
          <cell r="A26">
            <v>12</v>
          </cell>
          <cell r="B26" t="str">
            <v>5 . 2 . 2 . 01 . 01</v>
          </cell>
          <cell r="C26" t="str">
            <v>Belanja alat tulis kantor</v>
          </cell>
          <cell r="D26">
            <v>1000000</v>
          </cell>
          <cell r="E26">
            <v>0</v>
          </cell>
          <cell r="F26">
            <v>0</v>
          </cell>
          <cell r="G26">
            <v>1000000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1000000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1000000</v>
          </cell>
        </row>
        <row r="27">
          <cell r="A27">
            <v>13</v>
          </cell>
          <cell r="B27" t="str">
            <v>5 . 2 . 2 . 02</v>
          </cell>
          <cell r="C27" t="str">
            <v>Belanja Bahan/Material</v>
          </cell>
          <cell r="D27">
            <v>70000000</v>
          </cell>
          <cell r="E27">
            <v>0</v>
          </cell>
          <cell r="F27">
            <v>0</v>
          </cell>
          <cell r="G27">
            <v>90000000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70000000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70000000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70000000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70000000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70000000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70000000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70000000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70000000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90000000</v>
          </cell>
          <cell r="EG27">
            <v>70000000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70000000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70000000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70000000</v>
          </cell>
        </row>
        <row r="28">
          <cell r="A28">
            <v>14</v>
          </cell>
          <cell r="B28" t="str">
            <v>5 . 2 . 2 . 02 . 01</v>
          </cell>
          <cell r="C28" t="str">
            <v>Belanja bahan baku bangunan</v>
          </cell>
          <cell r="D28">
            <v>70000000</v>
          </cell>
          <cell r="E28">
            <v>0</v>
          </cell>
          <cell r="F28">
            <v>0</v>
          </cell>
          <cell r="G28">
            <v>90000000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70000000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70000000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70000000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70000000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70000000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70000000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70000000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70000000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90000000</v>
          </cell>
          <cell r="EG28">
            <v>70000000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70000000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70000000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70000000</v>
          </cell>
        </row>
        <row r="29">
          <cell r="A29">
            <v>15</v>
          </cell>
          <cell r="B29" t="str">
            <v>5 . 2 . 2 . 06</v>
          </cell>
          <cell r="C29" t="str">
            <v>Belanja Cetak dan Penggandaan</v>
          </cell>
          <cell r="D29">
            <v>1500000</v>
          </cell>
          <cell r="E29">
            <v>0</v>
          </cell>
          <cell r="F29">
            <v>0</v>
          </cell>
          <cell r="G29">
            <v>1500000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1500000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1500000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1500000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1500000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1500000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1500000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1500000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1500000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1500000</v>
          </cell>
          <cell r="EG29">
            <v>1500000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1500000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1500000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1500000</v>
          </cell>
        </row>
        <row r="30">
          <cell r="A30">
            <v>16</v>
          </cell>
          <cell r="B30" t="str">
            <v>5 . 2 . 2 . 06 . 02</v>
          </cell>
          <cell r="C30" t="str">
            <v>Belanja Penggandaan/Fotocopy</v>
          </cell>
          <cell r="D30">
            <v>1500000</v>
          </cell>
          <cell r="E30">
            <v>0</v>
          </cell>
          <cell r="F30">
            <v>0</v>
          </cell>
          <cell r="G30">
            <v>1500000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1500000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1500000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1500000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1500000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1500000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1500000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1500000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1500000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1500000</v>
          </cell>
          <cell r="EG30">
            <v>1500000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1500000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1500000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1500000</v>
          </cell>
        </row>
        <row r="31">
          <cell r="A31">
            <v>17</v>
          </cell>
          <cell r="B31" t="str">
            <v>5 . 2 . 2 . 11</v>
          </cell>
          <cell r="C31" t="str">
            <v>Belanja Makanan dan  Minuman</v>
          </cell>
          <cell r="D31">
            <v>16750000</v>
          </cell>
          <cell r="E31">
            <v>0</v>
          </cell>
          <cell r="F31">
            <v>0</v>
          </cell>
          <cell r="G31">
            <v>16750000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16750000</v>
          </cell>
          <cell r="W31">
            <v>0</v>
          </cell>
          <cell r="X31">
            <v>0</v>
          </cell>
          <cell r="Y31">
            <v>0</v>
          </cell>
          <cell r="Z31">
            <v>0</v>
          </cell>
          <cell r="AA31">
            <v>0</v>
          </cell>
          <cell r="AB31">
            <v>0</v>
          </cell>
          <cell r="AC31">
            <v>0</v>
          </cell>
          <cell r="AD31">
            <v>0</v>
          </cell>
          <cell r="AE31">
            <v>0</v>
          </cell>
          <cell r="AF31">
            <v>0</v>
          </cell>
          <cell r="AG31">
            <v>0</v>
          </cell>
          <cell r="AH31">
            <v>0</v>
          </cell>
          <cell r="AI31">
            <v>0</v>
          </cell>
          <cell r="AJ31">
            <v>16750000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16750000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16750000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16750000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16750000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16750000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16750000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16750000</v>
          </cell>
          <cell r="EG31">
            <v>16750000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16750000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16750000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16750000</v>
          </cell>
        </row>
        <row r="32">
          <cell r="A32">
            <v>18</v>
          </cell>
          <cell r="B32" t="str">
            <v>5 . 2 . 2 . 11 . 04</v>
          </cell>
          <cell r="C32" t="str">
            <v>Belanja makanan dan minuman pelaksanaan kegiatan</v>
          </cell>
          <cell r="D32">
            <v>16750000</v>
          </cell>
          <cell r="E32">
            <v>0</v>
          </cell>
          <cell r="F32">
            <v>0</v>
          </cell>
          <cell r="G32">
            <v>16750000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16750000</v>
          </cell>
          <cell r="W32">
            <v>0</v>
          </cell>
          <cell r="X32">
            <v>0</v>
          </cell>
          <cell r="Y32">
            <v>0</v>
          </cell>
          <cell r="Z32">
            <v>0</v>
          </cell>
          <cell r="AA32">
            <v>0</v>
          </cell>
          <cell r="AB32">
            <v>0</v>
          </cell>
          <cell r="AC32">
            <v>0</v>
          </cell>
          <cell r="AD32">
            <v>0</v>
          </cell>
          <cell r="AE32">
            <v>0</v>
          </cell>
          <cell r="AF32">
            <v>0</v>
          </cell>
          <cell r="AG32">
            <v>0</v>
          </cell>
          <cell r="AH32">
            <v>0</v>
          </cell>
          <cell r="AI32">
            <v>0</v>
          </cell>
          <cell r="AJ32">
            <v>16750000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16750000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16750000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16750000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16750000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16750000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16750000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16750000</v>
          </cell>
          <cell r="EG32">
            <v>16750000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16750000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16750000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16750000</v>
          </cell>
        </row>
        <row r="33">
          <cell r="A33">
            <v>19</v>
          </cell>
          <cell r="B33" t="str">
            <v>5 . 2 . 2 . 15</v>
          </cell>
          <cell r="C33" t="str">
            <v>Belanja Perjalanan Dinas</v>
          </cell>
          <cell r="D33">
            <v>21190000</v>
          </cell>
          <cell r="E33">
            <v>0</v>
          </cell>
          <cell r="F33">
            <v>0</v>
          </cell>
          <cell r="G33">
            <v>21190000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21190000</v>
          </cell>
          <cell r="W33">
            <v>0</v>
          </cell>
          <cell r="X33">
            <v>0</v>
          </cell>
          <cell r="Y33">
            <v>0</v>
          </cell>
          <cell r="Z33">
            <v>0</v>
          </cell>
          <cell r="AA33">
            <v>0</v>
          </cell>
          <cell r="AB33">
            <v>0</v>
          </cell>
          <cell r="AC33">
            <v>0</v>
          </cell>
          <cell r="AD33">
            <v>0</v>
          </cell>
          <cell r="AE33">
            <v>0</v>
          </cell>
          <cell r="AF33">
            <v>0</v>
          </cell>
          <cell r="AG33">
            <v>0</v>
          </cell>
          <cell r="AH33">
            <v>0</v>
          </cell>
          <cell r="AI33">
            <v>0</v>
          </cell>
          <cell r="AJ33">
            <v>21190000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21190000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21190000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21190000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21190000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21190000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21190000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21190000</v>
          </cell>
          <cell r="EG33">
            <v>21190000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21190000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21190000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21190000</v>
          </cell>
        </row>
        <row r="34">
          <cell r="A34">
            <v>20</v>
          </cell>
          <cell r="B34" t="str">
            <v>5 . 2 . 2 . 15 . 01</v>
          </cell>
          <cell r="C34" t="str">
            <v>Belanja perjalanan dinas dalam daerah</v>
          </cell>
          <cell r="D34">
            <v>3930000</v>
          </cell>
          <cell r="E34">
            <v>0</v>
          </cell>
          <cell r="F34">
            <v>0</v>
          </cell>
          <cell r="G34">
            <v>3930000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3930000</v>
          </cell>
          <cell r="W34">
            <v>0</v>
          </cell>
          <cell r="X34">
            <v>0</v>
          </cell>
          <cell r="Y34">
            <v>0</v>
          </cell>
          <cell r="Z34">
            <v>0</v>
          </cell>
          <cell r="AA34">
            <v>0</v>
          </cell>
          <cell r="AB34">
            <v>0</v>
          </cell>
          <cell r="AC34">
            <v>0</v>
          </cell>
          <cell r="AD34">
            <v>0</v>
          </cell>
          <cell r="AE34">
            <v>0</v>
          </cell>
          <cell r="AF34">
            <v>0</v>
          </cell>
          <cell r="AG34">
            <v>0</v>
          </cell>
          <cell r="AH34">
            <v>0</v>
          </cell>
          <cell r="AI34">
            <v>0</v>
          </cell>
          <cell r="AJ34">
            <v>3930000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3930000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3930000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3930000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3930000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3930000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3930000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3930000</v>
          </cell>
          <cell r="EG34">
            <v>3930000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3930000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3930000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3930000</v>
          </cell>
        </row>
        <row r="35">
          <cell r="A35">
            <v>21</v>
          </cell>
          <cell r="B35" t="str">
            <v>5 . 2 . 2 . 15 . 02</v>
          </cell>
          <cell r="C35" t="str">
            <v>Belanja perjalanan dinas luar daerah</v>
          </cell>
          <cell r="D35">
            <v>17260000</v>
          </cell>
          <cell r="E35">
            <v>0</v>
          </cell>
          <cell r="F35">
            <v>0</v>
          </cell>
          <cell r="G35">
            <v>17260000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17260000</v>
          </cell>
          <cell r="W35">
            <v>0</v>
          </cell>
          <cell r="X35">
            <v>0</v>
          </cell>
          <cell r="Y35">
            <v>0</v>
          </cell>
          <cell r="Z35">
            <v>0</v>
          </cell>
          <cell r="AA35">
            <v>0</v>
          </cell>
          <cell r="AB35">
            <v>0</v>
          </cell>
          <cell r="AC35">
            <v>0</v>
          </cell>
          <cell r="AD35">
            <v>0</v>
          </cell>
          <cell r="AE35">
            <v>0</v>
          </cell>
          <cell r="AF35">
            <v>0</v>
          </cell>
          <cell r="AG35">
            <v>0</v>
          </cell>
          <cell r="AH35">
            <v>0</v>
          </cell>
          <cell r="AI35">
            <v>0</v>
          </cell>
          <cell r="AJ35">
            <v>17260000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17260000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17260000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17260000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17260000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17260000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17260000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17260000</v>
          </cell>
          <cell r="EG35">
            <v>17260000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17260000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17260000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17260000</v>
          </cell>
        </row>
        <row r="36">
          <cell r="A36">
            <v>22</v>
          </cell>
          <cell r="B36" t="str">
            <v>5 . 2 . 2 . 21</v>
          </cell>
          <cell r="C36" t="str">
            <v>Belanja Jasa Konsultansi</v>
          </cell>
          <cell r="D36">
            <v>75900000</v>
          </cell>
          <cell r="E36">
            <v>0</v>
          </cell>
          <cell r="F36">
            <v>0</v>
          </cell>
          <cell r="G36">
            <v>49000000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75900000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75900000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75900000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75900000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75900000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75900000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75900000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75900000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49000000</v>
          </cell>
          <cell r="EG36">
            <v>75900000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75900000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75900000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75900000</v>
          </cell>
        </row>
        <row r="37">
          <cell r="A37">
            <v>23</v>
          </cell>
          <cell r="B37" t="str">
            <v>5 . 2 . 2 . 21 . 02</v>
          </cell>
          <cell r="C37" t="str">
            <v>Belanja Jasa Konsultansi Perencanaan</v>
          </cell>
          <cell r="D37">
            <v>75900000</v>
          </cell>
          <cell r="E37">
            <v>0</v>
          </cell>
          <cell r="F37">
            <v>0</v>
          </cell>
          <cell r="G37">
            <v>49000000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75900000</v>
          </cell>
          <cell r="W37">
            <v>0</v>
          </cell>
          <cell r="X37">
            <v>0</v>
          </cell>
          <cell r="Y37">
            <v>0</v>
          </cell>
          <cell r="Z37">
            <v>0</v>
          </cell>
          <cell r="AA37">
            <v>0</v>
          </cell>
          <cell r="AB37">
            <v>0</v>
          </cell>
          <cell r="AC37">
            <v>0</v>
          </cell>
          <cell r="AD37">
            <v>0</v>
          </cell>
          <cell r="AE37">
            <v>0</v>
          </cell>
          <cell r="AF37">
            <v>0</v>
          </cell>
          <cell r="AG37">
            <v>0</v>
          </cell>
          <cell r="AH37">
            <v>0</v>
          </cell>
          <cell r="AI37">
            <v>0</v>
          </cell>
          <cell r="AJ37">
            <v>75900000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75900000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75900000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75900000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75900000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75900000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75900000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49000000</v>
          </cell>
          <cell r="EG37">
            <v>75900000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75900000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75900000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75900000</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1.21 . 1.20.03 . 17 . 06</v>
          </cell>
          <cell r="C15" t="str">
            <v>Penyusunan instrumen analisis jabatan PNS</v>
          </cell>
          <cell r="D15">
            <v>180443000</v>
          </cell>
          <cell r="E15">
            <v>65633000</v>
          </cell>
          <cell r="F15">
            <v>114810000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180443000</v>
          </cell>
          <cell r="W15">
            <v>0</v>
          </cell>
          <cell r="X15">
            <v>0</v>
          </cell>
          <cell r="Y15">
            <v>0</v>
          </cell>
          <cell r="Z15">
            <v>0</v>
          </cell>
          <cell r="AA15">
            <v>0</v>
          </cell>
          <cell r="AB15">
            <v>0</v>
          </cell>
          <cell r="AC15">
            <v>0</v>
          </cell>
          <cell r="AD15">
            <v>0</v>
          </cell>
          <cell r="AE15">
            <v>0</v>
          </cell>
          <cell r="AF15">
            <v>0</v>
          </cell>
          <cell r="AG15">
            <v>0</v>
          </cell>
          <cell r="AH15">
            <v>0</v>
          </cell>
          <cell r="AI15">
            <v>0</v>
          </cell>
          <cell r="AJ15">
            <v>180443000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65633000</v>
          </cell>
          <cell r="AY15">
            <v>180443000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180443000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180443000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114810000</v>
          </cell>
          <cell r="CP15">
            <v>180443000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180443000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180443000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180443000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180443000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180443000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180443000</v>
          </cell>
        </row>
        <row r="16">
          <cell r="A16">
            <v>2</v>
          </cell>
          <cell r="B16" t="str">
            <v>5 . 2 . 1</v>
          </cell>
          <cell r="C16" t="str">
            <v>Belanja Pegawai</v>
          </cell>
          <cell r="D16">
            <v>39195000</v>
          </cell>
          <cell r="E16">
            <v>3550000</v>
          </cell>
          <cell r="F16">
            <v>35645000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39195000</v>
          </cell>
          <cell r="W16">
            <v>0</v>
          </cell>
          <cell r="X16">
            <v>0</v>
          </cell>
          <cell r="Y16">
            <v>0</v>
          </cell>
          <cell r="Z16">
            <v>0</v>
          </cell>
          <cell r="AA16">
            <v>0</v>
          </cell>
          <cell r="AB16">
            <v>0</v>
          </cell>
          <cell r="AC16">
            <v>0</v>
          </cell>
          <cell r="AD16">
            <v>0</v>
          </cell>
          <cell r="AE16">
            <v>0</v>
          </cell>
          <cell r="AF16">
            <v>0</v>
          </cell>
          <cell r="AG16">
            <v>0</v>
          </cell>
          <cell r="AH16">
            <v>0</v>
          </cell>
          <cell r="AI16">
            <v>0</v>
          </cell>
          <cell r="AJ16">
            <v>39195000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3550000</v>
          </cell>
          <cell r="AY16">
            <v>39195000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39195000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39195000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35645000</v>
          </cell>
          <cell r="CP16">
            <v>39195000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39195000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39195000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39195000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39195000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39195000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39195000</v>
          </cell>
        </row>
        <row r="17">
          <cell r="A17">
            <v>3</v>
          </cell>
          <cell r="B17" t="str">
            <v>5 . 2 . 1 . 01</v>
          </cell>
          <cell r="C17" t="str">
            <v>Honorarium PNS</v>
          </cell>
          <cell r="D17">
            <v>30975000</v>
          </cell>
          <cell r="E17">
            <v>3550000</v>
          </cell>
          <cell r="F17">
            <v>27425000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30975000</v>
          </cell>
          <cell r="W17">
            <v>0</v>
          </cell>
          <cell r="X17">
            <v>0</v>
          </cell>
          <cell r="Y17">
            <v>0</v>
          </cell>
          <cell r="Z17">
            <v>0</v>
          </cell>
          <cell r="AA17">
            <v>0</v>
          </cell>
          <cell r="AB17">
            <v>0</v>
          </cell>
          <cell r="AC17">
            <v>0</v>
          </cell>
          <cell r="AD17">
            <v>0</v>
          </cell>
          <cell r="AE17">
            <v>0</v>
          </cell>
          <cell r="AF17">
            <v>0</v>
          </cell>
          <cell r="AG17">
            <v>0</v>
          </cell>
          <cell r="AH17">
            <v>0</v>
          </cell>
          <cell r="AI17">
            <v>0</v>
          </cell>
          <cell r="AJ17">
            <v>30975000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3550000</v>
          </cell>
          <cell r="AY17">
            <v>30975000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30975000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30975000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27425000</v>
          </cell>
          <cell r="CP17">
            <v>30975000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30975000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30975000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30975000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30975000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30975000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30975000</v>
          </cell>
        </row>
        <row r="18">
          <cell r="A18">
            <v>4</v>
          </cell>
          <cell r="B18" t="str">
            <v>5 . 2 . 1 . 01 . 01</v>
          </cell>
          <cell r="C18" t="str">
            <v>Honorarium Panitia Pelaksana Kegiatan</v>
          </cell>
          <cell r="D18">
            <v>1500000</v>
          </cell>
          <cell r="E18">
            <v>750000</v>
          </cell>
          <cell r="F18">
            <v>750000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1500000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1500000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750000</v>
          </cell>
          <cell r="AY18">
            <v>1500000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1500000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1500000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750000</v>
          </cell>
          <cell r="CP18">
            <v>1500000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1500000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1500000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1500000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1500000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1500000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1500000</v>
          </cell>
        </row>
        <row r="19">
          <cell r="A19">
            <v>5</v>
          </cell>
          <cell r="B19" t="str">
            <v>5 . 2 . 1 . 01 . 02</v>
          </cell>
          <cell r="C19" t="str">
            <v>Honorarium Tim Pengadaan Barang dan Jasa</v>
          </cell>
          <cell r="D19">
            <v>825000</v>
          </cell>
          <cell r="E19">
            <v>0</v>
          </cell>
          <cell r="F19">
            <v>825000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825000</v>
          </cell>
          <cell r="W19">
            <v>0</v>
          </cell>
          <cell r="X19">
            <v>0</v>
          </cell>
          <cell r="Y19">
            <v>0</v>
          </cell>
          <cell r="Z19">
            <v>0</v>
          </cell>
          <cell r="AA19">
            <v>0</v>
          </cell>
          <cell r="AB19">
            <v>0</v>
          </cell>
          <cell r="AC19">
            <v>0</v>
          </cell>
          <cell r="AD19">
            <v>0</v>
          </cell>
          <cell r="AE19">
            <v>0</v>
          </cell>
          <cell r="AF19">
            <v>0</v>
          </cell>
          <cell r="AG19">
            <v>0</v>
          </cell>
          <cell r="AH19">
            <v>0</v>
          </cell>
          <cell r="AI19">
            <v>0</v>
          </cell>
          <cell r="AJ19">
            <v>825000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825000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825000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825000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825000</v>
          </cell>
          <cell r="CP19">
            <v>825000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825000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825000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825000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825000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825000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825000</v>
          </cell>
        </row>
        <row r="20">
          <cell r="A20">
            <v>6</v>
          </cell>
          <cell r="B20" t="str">
            <v>5 . 2 . 1 . 01 . 04</v>
          </cell>
          <cell r="C20" t="str">
            <v>Honorarium/Uang Saku</v>
          </cell>
          <cell r="D20">
            <v>5600000</v>
          </cell>
          <cell r="E20">
            <v>2800000</v>
          </cell>
          <cell r="F20">
            <v>2800000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5600000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5600000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2800000</v>
          </cell>
          <cell r="AY20">
            <v>5600000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5600000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5600000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2800000</v>
          </cell>
          <cell r="CP20">
            <v>5600000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5600000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5600000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5600000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5600000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5600000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5600000</v>
          </cell>
        </row>
        <row r="21">
          <cell r="A21">
            <v>7</v>
          </cell>
          <cell r="B21" t="str">
            <v>5 . 2 . 1 . 01 . 09</v>
          </cell>
          <cell r="C21" t="str">
            <v>Honor Tim Internal</v>
          </cell>
          <cell r="D21">
            <v>9050000</v>
          </cell>
          <cell r="E21">
            <v>0</v>
          </cell>
          <cell r="F21">
            <v>9050000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9050000</v>
          </cell>
          <cell r="W21">
            <v>0</v>
          </cell>
          <cell r="X21">
            <v>0</v>
          </cell>
          <cell r="Y21">
            <v>0</v>
          </cell>
          <cell r="Z21">
            <v>0</v>
          </cell>
          <cell r="AA21">
            <v>0</v>
          </cell>
          <cell r="AB21">
            <v>0</v>
          </cell>
          <cell r="AC21">
            <v>0</v>
          </cell>
          <cell r="AD21">
            <v>0</v>
          </cell>
          <cell r="AE21">
            <v>0</v>
          </cell>
          <cell r="AF21">
            <v>0</v>
          </cell>
          <cell r="AG21">
            <v>0</v>
          </cell>
          <cell r="AH21">
            <v>0</v>
          </cell>
          <cell r="AI21">
            <v>0</v>
          </cell>
          <cell r="AJ21">
            <v>9050000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9050000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9050000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9050000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9050000</v>
          </cell>
          <cell r="CP21">
            <v>9050000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9050000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9050000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9050000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9050000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9050000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9050000</v>
          </cell>
        </row>
        <row r="22">
          <cell r="A22">
            <v>8</v>
          </cell>
          <cell r="B22" t="str">
            <v>5 . 2 . 1 . 01 . 10</v>
          </cell>
          <cell r="C22" t="str">
            <v>Honorarium Tim Lintas SKPD</v>
          </cell>
          <cell r="D22">
            <v>14000000</v>
          </cell>
          <cell r="E22">
            <v>0</v>
          </cell>
          <cell r="F22">
            <v>14000000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14000000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14000000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14000000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14000000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14000000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14000000</v>
          </cell>
          <cell r="CP22">
            <v>14000000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14000000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14000000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14000000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14000000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14000000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14000000</v>
          </cell>
        </row>
        <row r="23">
          <cell r="A23">
            <v>9</v>
          </cell>
          <cell r="B23" t="str">
            <v>5 . 2 . 1 . 02</v>
          </cell>
          <cell r="C23" t="str">
            <v>Honorarium Non PNS</v>
          </cell>
          <cell r="D23">
            <v>3900000</v>
          </cell>
          <cell r="E23">
            <v>0</v>
          </cell>
          <cell r="F23">
            <v>3900000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3900000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3900000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3900000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3900000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3900000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3900000</v>
          </cell>
          <cell r="CP23">
            <v>3900000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3900000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3900000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3900000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3900000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3900000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3900000</v>
          </cell>
        </row>
        <row r="24">
          <cell r="A24">
            <v>10</v>
          </cell>
          <cell r="B24" t="str">
            <v>5 . 2 . 1 . 02 . 01</v>
          </cell>
          <cell r="C24" t="str">
            <v>Honorarium Tenaga Ahli/ Instruktur/ Narasumber</v>
          </cell>
          <cell r="D24">
            <v>1400000</v>
          </cell>
          <cell r="E24">
            <v>0</v>
          </cell>
          <cell r="F24">
            <v>1400000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1400000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1400000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1400000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1400000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1400000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1400000</v>
          </cell>
          <cell r="CP24">
            <v>1400000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1400000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1400000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1400000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1400000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1400000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1400000</v>
          </cell>
        </row>
        <row r="25">
          <cell r="A25">
            <v>11</v>
          </cell>
          <cell r="B25" t="str">
            <v>5 . 2 . 1 . 02 . 04</v>
          </cell>
          <cell r="C25" t="str">
            <v>Honorarium Non PNS Lainnya</v>
          </cell>
          <cell r="D25">
            <v>2500000</v>
          </cell>
          <cell r="E25">
            <v>0</v>
          </cell>
          <cell r="F25">
            <v>2500000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2500000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2500000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2500000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2500000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2500000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2500000</v>
          </cell>
          <cell r="CP25">
            <v>2500000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2500000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2500000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2500000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2500000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2500000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2500000</v>
          </cell>
        </row>
        <row r="26">
          <cell r="A26">
            <v>12</v>
          </cell>
          <cell r="B26" t="str">
            <v>5 . 2 . 1 . 03</v>
          </cell>
          <cell r="C26" t="str">
            <v>Uang Lembur</v>
          </cell>
          <cell r="D26">
            <v>4320000</v>
          </cell>
          <cell r="E26">
            <v>0</v>
          </cell>
          <cell r="F26">
            <v>4320000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4320000</v>
          </cell>
          <cell r="W26">
            <v>0</v>
          </cell>
          <cell r="X26">
            <v>0</v>
          </cell>
          <cell r="Y26">
            <v>0</v>
          </cell>
          <cell r="Z26">
            <v>0</v>
          </cell>
          <cell r="AA26">
            <v>0</v>
          </cell>
          <cell r="AB26">
            <v>0</v>
          </cell>
          <cell r="AC26">
            <v>0</v>
          </cell>
          <cell r="AD26">
            <v>0</v>
          </cell>
          <cell r="AE26">
            <v>0</v>
          </cell>
          <cell r="AF26">
            <v>0</v>
          </cell>
          <cell r="AG26">
            <v>0</v>
          </cell>
          <cell r="AH26">
            <v>0</v>
          </cell>
          <cell r="AI26">
            <v>0</v>
          </cell>
          <cell r="AJ26">
            <v>4320000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4320000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4320000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4320000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4320000</v>
          </cell>
          <cell r="CP26">
            <v>4320000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4320000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4320000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4320000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4320000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4320000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4320000</v>
          </cell>
        </row>
        <row r="27">
          <cell r="A27">
            <v>13</v>
          </cell>
          <cell r="B27" t="str">
            <v>5 . 2 . 1 . 03 . 01</v>
          </cell>
          <cell r="C27" t="str">
            <v>Uang Lembur  PNS</v>
          </cell>
          <cell r="D27">
            <v>4320000</v>
          </cell>
          <cell r="E27">
            <v>0</v>
          </cell>
          <cell r="F27">
            <v>4320000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4320000</v>
          </cell>
          <cell r="W27">
            <v>0</v>
          </cell>
          <cell r="X27">
            <v>0</v>
          </cell>
          <cell r="Y27">
            <v>0</v>
          </cell>
          <cell r="Z27">
            <v>0</v>
          </cell>
          <cell r="AA27">
            <v>0</v>
          </cell>
          <cell r="AB27">
            <v>0</v>
          </cell>
          <cell r="AC27">
            <v>0</v>
          </cell>
          <cell r="AD27">
            <v>0</v>
          </cell>
          <cell r="AE27">
            <v>0</v>
          </cell>
          <cell r="AF27">
            <v>0</v>
          </cell>
          <cell r="AG27">
            <v>0</v>
          </cell>
          <cell r="AH27">
            <v>0</v>
          </cell>
          <cell r="AI27">
            <v>0</v>
          </cell>
          <cell r="AJ27">
            <v>4320000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4320000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4320000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4320000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4320000</v>
          </cell>
          <cell r="CP27">
            <v>4320000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4320000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4320000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4320000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4320000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4320000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4320000</v>
          </cell>
        </row>
        <row r="28">
          <cell r="A28">
            <v>14</v>
          </cell>
          <cell r="B28" t="str">
            <v>5 . 2 . 2</v>
          </cell>
          <cell r="C28" t="str">
            <v>Belanja Barang dan Jasa</v>
          </cell>
          <cell r="D28">
            <v>141248000</v>
          </cell>
          <cell r="E28">
            <v>62083000</v>
          </cell>
          <cell r="F28">
            <v>79165000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141248000</v>
          </cell>
          <cell r="W28">
            <v>0</v>
          </cell>
          <cell r="X28">
            <v>0</v>
          </cell>
          <cell r="Y28">
            <v>0</v>
          </cell>
          <cell r="Z28">
            <v>0</v>
          </cell>
          <cell r="AA28">
            <v>0</v>
          </cell>
          <cell r="AB28">
            <v>0</v>
          </cell>
          <cell r="AC28">
            <v>0</v>
          </cell>
          <cell r="AD28">
            <v>0</v>
          </cell>
          <cell r="AE28">
            <v>0</v>
          </cell>
          <cell r="AF28">
            <v>0</v>
          </cell>
          <cell r="AG28">
            <v>0</v>
          </cell>
          <cell r="AH28">
            <v>0</v>
          </cell>
          <cell r="AI28">
            <v>0</v>
          </cell>
          <cell r="AJ28">
            <v>141248000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62083000</v>
          </cell>
          <cell r="AY28">
            <v>141248000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141248000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141248000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79165000</v>
          </cell>
          <cell r="CP28">
            <v>141248000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141248000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141248000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141248000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141248000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141248000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141248000</v>
          </cell>
        </row>
        <row r="29">
          <cell r="A29">
            <v>15</v>
          </cell>
          <cell r="B29" t="str">
            <v>5 . 2 . 2 . 01</v>
          </cell>
          <cell r="C29" t="str">
            <v>Belanja Bahan Pakai Habis Kantor</v>
          </cell>
          <cell r="D29">
            <v>998000</v>
          </cell>
          <cell r="E29">
            <v>998000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998000</v>
          </cell>
          <cell r="W29">
            <v>0</v>
          </cell>
          <cell r="X29">
            <v>0</v>
          </cell>
          <cell r="Y29">
            <v>0</v>
          </cell>
          <cell r="Z29">
            <v>0</v>
          </cell>
          <cell r="AA29">
            <v>0</v>
          </cell>
          <cell r="AB29">
            <v>0</v>
          </cell>
          <cell r="AC29">
            <v>0</v>
          </cell>
          <cell r="AD29">
            <v>0</v>
          </cell>
          <cell r="AE29">
            <v>0</v>
          </cell>
          <cell r="AF29">
            <v>0</v>
          </cell>
          <cell r="AG29">
            <v>0</v>
          </cell>
          <cell r="AH29">
            <v>0</v>
          </cell>
          <cell r="AI29">
            <v>0</v>
          </cell>
          <cell r="AJ29">
            <v>998000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998000</v>
          </cell>
          <cell r="AY29">
            <v>998000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998000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998000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998000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998000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998000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998000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998000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998000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998000</v>
          </cell>
        </row>
        <row r="30">
          <cell r="A30">
            <v>16</v>
          </cell>
          <cell r="B30" t="str">
            <v>5 . 2 . 2 . 01 . 01</v>
          </cell>
          <cell r="C30" t="str">
            <v>Belanja alat tulis kantor</v>
          </cell>
          <cell r="D30">
            <v>998000</v>
          </cell>
          <cell r="E30">
            <v>998000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998000</v>
          </cell>
          <cell r="W30">
            <v>0</v>
          </cell>
          <cell r="X30">
            <v>0</v>
          </cell>
          <cell r="Y30">
            <v>0</v>
          </cell>
          <cell r="Z30">
            <v>0</v>
          </cell>
          <cell r="AA30">
            <v>0</v>
          </cell>
          <cell r="AB30">
            <v>0</v>
          </cell>
          <cell r="AC30">
            <v>0</v>
          </cell>
          <cell r="AD30">
            <v>0</v>
          </cell>
          <cell r="AE30">
            <v>0</v>
          </cell>
          <cell r="AF30">
            <v>0</v>
          </cell>
          <cell r="AG30">
            <v>0</v>
          </cell>
          <cell r="AH30">
            <v>0</v>
          </cell>
          <cell r="AI30">
            <v>0</v>
          </cell>
          <cell r="AJ30">
            <v>998000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998000</v>
          </cell>
          <cell r="AY30">
            <v>998000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998000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998000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998000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998000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998000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998000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998000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998000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998000</v>
          </cell>
        </row>
        <row r="31">
          <cell r="A31">
            <v>17</v>
          </cell>
          <cell r="B31" t="str">
            <v>5 . 2 . 2 . 02</v>
          </cell>
          <cell r="C31" t="str">
            <v>Belanja Bahan/Material</v>
          </cell>
          <cell r="D31">
            <v>1375000</v>
          </cell>
          <cell r="E31">
            <v>0</v>
          </cell>
          <cell r="F31">
            <v>1375000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1375000</v>
          </cell>
          <cell r="W31">
            <v>0</v>
          </cell>
          <cell r="X31">
            <v>0</v>
          </cell>
          <cell r="Y31">
            <v>0</v>
          </cell>
          <cell r="Z31">
            <v>0</v>
          </cell>
          <cell r="AA31">
            <v>0</v>
          </cell>
          <cell r="AB31">
            <v>0</v>
          </cell>
          <cell r="AC31">
            <v>0</v>
          </cell>
          <cell r="AD31">
            <v>0</v>
          </cell>
          <cell r="AE31">
            <v>0</v>
          </cell>
          <cell r="AF31">
            <v>0</v>
          </cell>
          <cell r="AG31">
            <v>0</v>
          </cell>
          <cell r="AH31">
            <v>0</v>
          </cell>
          <cell r="AI31">
            <v>0</v>
          </cell>
          <cell r="AJ31">
            <v>1375000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1375000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1375000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1375000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1375000</v>
          </cell>
          <cell r="CP31">
            <v>1375000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1375000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1375000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1375000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1375000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1375000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1375000</v>
          </cell>
        </row>
        <row r="32">
          <cell r="A32">
            <v>18</v>
          </cell>
          <cell r="B32" t="str">
            <v>5 . 2 . 2 . 02 . 07</v>
          </cell>
          <cell r="C32" t="str">
            <v>Belanja Perlengkapan Peserta</v>
          </cell>
          <cell r="D32">
            <v>1375000</v>
          </cell>
          <cell r="E32">
            <v>0</v>
          </cell>
          <cell r="F32">
            <v>1375000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1375000</v>
          </cell>
          <cell r="W32">
            <v>0</v>
          </cell>
          <cell r="X32">
            <v>0</v>
          </cell>
          <cell r="Y32">
            <v>0</v>
          </cell>
          <cell r="Z32">
            <v>0</v>
          </cell>
          <cell r="AA32">
            <v>0</v>
          </cell>
          <cell r="AB32">
            <v>0</v>
          </cell>
          <cell r="AC32">
            <v>0</v>
          </cell>
          <cell r="AD32">
            <v>0</v>
          </cell>
          <cell r="AE32">
            <v>0</v>
          </cell>
          <cell r="AF32">
            <v>0</v>
          </cell>
          <cell r="AG32">
            <v>0</v>
          </cell>
          <cell r="AH32">
            <v>0</v>
          </cell>
          <cell r="AI32">
            <v>0</v>
          </cell>
          <cell r="AJ32">
            <v>1375000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1375000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1375000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1375000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1375000</v>
          </cell>
          <cell r="CP32">
            <v>1375000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1375000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1375000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1375000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1375000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1375000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1375000</v>
          </cell>
        </row>
        <row r="33">
          <cell r="A33">
            <v>19</v>
          </cell>
          <cell r="B33" t="str">
            <v>5 . 2 . 2 . 03</v>
          </cell>
          <cell r="C33" t="str">
            <v>Belanja Jasa Kantor</v>
          </cell>
          <cell r="D33">
            <v>73885000</v>
          </cell>
          <cell r="E33">
            <v>54400000</v>
          </cell>
          <cell r="F33">
            <v>19485000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73885000</v>
          </cell>
          <cell r="W33">
            <v>0</v>
          </cell>
          <cell r="X33">
            <v>0</v>
          </cell>
          <cell r="Y33">
            <v>0</v>
          </cell>
          <cell r="Z33">
            <v>0</v>
          </cell>
          <cell r="AA33">
            <v>0</v>
          </cell>
          <cell r="AB33">
            <v>0</v>
          </cell>
          <cell r="AC33">
            <v>0</v>
          </cell>
          <cell r="AD33">
            <v>0</v>
          </cell>
          <cell r="AE33">
            <v>0</v>
          </cell>
          <cell r="AF33">
            <v>0</v>
          </cell>
          <cell r="AG33">
            <v>0</v>
          </cell>
          <cell r="AH33">
            <v>0</v>
          </cell>
          <cell r="AI33">
            <v>0</v>
          </cell>
          <cell r="AJ33">
            <v>73885000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54400000</v>
          </cell>
          <cell r="AY33">
            <v>73885000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73885000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73885000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19485000</v>
          </cell>
          <cell r="CP33">
            <v>73885000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73885000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73885000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73885000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73885000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73885000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73885000</v>
          </cell>
        </row>
        <row r="34">
          <cell r="A34">
            <v>20</v>
          </cell>
          <cell r="B34" t="str">
            <v>5 . 2 . 2 . 03 . 12</v>
          </cell>
          <cell r="C34" t="str">
            <v>Belanja transportasi dan akomodasi</v>
          </cell>
          <cell r="D34">
            <v>73650000</v>
          </cell>
          <cell r="E34">
            <v>54400000</v>
          </cell>
          <cell r="F34">
            <v>19250000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73650000</v>
          </cell>
          <cell r="W34">
            <v>0</v>
          </cell>
          <cell r="X34">
            <v>0</v>
          </cell>
          <cell r="Y34">
            <v>0</v>
          </cell>
          <cell r="Z34">
            <v>0</v>
          </cell>
          <cell r="AA34">
            <v>0</v>
          </cell>
          <cell r="AB34">
            <v>0</v>
          </cell>
          <cell r="AC34">
            <v>0</v>
          </cell>
          <cell r="AD34">
            <v>0</v>
          </cell>
          <cell r="AE34">
            <v>0</v>
          </cell>
          <cell r="AF34">
            <v>0</v>
          </cell>
          <cell r="AG34">
            <v>0</v>
          </cell>
          <cell r="AH34">
            <v>0</v>
          </cell>
          <cell r="AI34">
            <v>0</v>
          </cell>
          <cell r="AJ34">
            <v>73650000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54400000</v>
          </cell>
          <cell r="AY34">
            <v>73650000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73650000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73650000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19250000</v>
          </cell>
          <cell r="CP34">
            <v>73650000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73650000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73650000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73650000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73650000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73650000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73650000</v>
          </cell>
        </row>
        <row r="35">
          <cell r="A35">
            <v>21</v>
          </cell>
          <cell r="B35" t="str">
            <v>5 . 2 . 2 . 03 . 13</v>
          </cell>
          <cell r="C35" t="str">
            <v>Belanja Dokumentasi</v>
          </cell>
          <cell r="D35">
            <v>235000</v>
          </cell>
          <cell r="E35">
            <v>0</v>
          </cell>
          <cell r="F35">
            <v>235000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235000</v>
          </cell>
          <cell r="W35">
            <v>0</v>
          </cell>
          <cell r="X35">
            <v>0</v>
          </cell>
          <cell r="Y35">
            <v>0</v>
          </cell>
          <cell r="Z35">
            <v>0</v>
          </cell>
          <cell r="AA35">
            <v>0</v>
          </cell>
          <cell r="AB35">
            <v>0</v>
          </cell>
          <cell r="AC35">
            <v>0</v>
          </cell>
          <cell r="AD35">
            <v>0</v>
          </cell>
          <cell r="AE35">
            <v>0</v>
          </cell>
          <cell r="AF35">
            <v>0</v>
          </cell>
          <cell r="AG35">
            <v>0</v>
          </cell>
          <cell r="AH35">
            <v>0</v>
          </cell>
          <cell r="AI35">
            <v>0</v>
          </cell>
          <cell r="AJ35">
            <v>235000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235000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235000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235000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235000</v>
          </cell>
          <cell r="CP35">
            <v>235000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235000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235000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235000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235000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235000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235000</v>
          </cell>
        </row>
        <row r="36">
          <cell r="A36">
            <v>22</v>
          </cell>
          <cell r="B36" t="str">
            <v>5 . 2 . 2 . 06</v>
          </cell>
          <cell r="C36" t="str">
            <v>Belanja Cetak dan Penggandaan</v>
          </cell>
          <cell r="D36">
            <v>1465000</v>
          </cell>
          <cell r="E36">
            <v>0</v>
          </cell>
          <cell r="F36">
            <v>1465000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1465000</v>
          </cell>
          <cell r="W36">
            <v>0</v>
          </cell>
          <cell r="X36">
            <v>0</v>
          </cell>
          <cell r="Y36">
            <v>0</v>
          </cell>
          <cell r="Z36">
            <v>0</v>
          </cell>
          <cell r="AA36">
            <v>0</v>
          </cell>
          <cell r="AB36">
            <v>0</v>
          </cell>
          <cell r="AC36">
            <v>0</v>
          </cell>
          <cell r="AD36">
            <v>0</v>
          </cell>
          <cell r="AE36">
            <v>0</v>
          </cell>
          <cell r="AF36">
            <v>0</v>
          </cell>
          <cell r="AG36">
            <v>0</v>
          </cell>
          <cell r="AH36">
            <v>0</v>
          </cell>
          <cell r="AI36">
            <v>0</v>
          </cell>
          <cell r="AJ36">
            <v>1465000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1465000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1465000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1465000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1465000</v>
          </cell>
          <cell r="CP36">
            <v>1465000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1465000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1465000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1465000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1465000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1465000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1465000</v>
          </cell>
        </row>
        <row r="37">
          <cell r="A37">
            <v>23</v>
          </cell>
          <cell r="B37" t="str">
            <v>5 . 2 . 2 . 06 . 01</v>
          </cell>
          <cell r="C37" t="str">
            <v>Belanja cetak</v>
          </cell>
          <cell r="D37">
            <v>750000</v>
          </cell>
          <cell r="E37">
            <v>0</v>
          </cell>
          <cell r="F37">
            <v>750000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750000</v>
          </cell>
          <cell r="W37">
            <v>0</v>
          </cell>
          <cell r="X37">
            <v>0</v>
          </cell>
          <cell r="Y37">
            <v>0</v>
          </cell>
          <cell r="Z37">
            <v>0</v>
          </cell>
          <cell r="AA37">
            <v>0</v>
          </cell>
          <cell r="AB37">
            <v>0</v>
          </cell>
          <cell r="AC37">
            <v>0</v>
          </cell>
          <cell r="AD37">
            <v>0</v>
          </cell>
          <cell r="AE37">
            <v>0</v>
          </cell>
          <cell r="AF37">
            <v>0</v>
          </cell>
          <cell r="AG37">
            <v>0</v>
          </cell>
          <cell r="AH37">
            <v>0</v>
          </cell>
          <cell r="AI37">
            <v>0</v>
          </cell>
          <cell r="AJ37">
            <v>750000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750000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750000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750000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750000</v>
          </cell>
          <cell r="CP37">
            <v>750000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750000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750000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750000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750000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750000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750000</v>
          </cell>
        </row>
        <row r="38">
          <cell r="A38">
            <v>24</v>
          </cell>
          <cell r="B38" t="str">
            <v>5 . 2 . 2 . 06 . 02</v>
          </cell>
          <cell r="C38" t="str">
            <v>Belanja Penggandaan/Fotocopy</v>
          </cell>
          <cell r="D38">
            <v>465000</v>
          </cell>
          <cell r="E38">
            <v>0</v>
          </cell>
          <cell r="F38">
            <v>465000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465000</v>
          </cell>
          <cell r="W38">
            <v>0</v>
          </cell>
          <cell r="X38">
            <v>0</v>
          </cell>
          <cell r="Y38">
            <v>0</v>
          </cell>
          <cell r="Z38">
            <v>0</v>
          </cell>
          <cell r="AA38">
            <v>0</v>
          </cell>
          <cell r="AB38">
            <v>0</v>
          </cell>
          <cell r="AC38">
            <v>0</v>
          </cell>
          <cell r="AD38">
            <v>0</v>
          </cell>
          <cell r="AE38">
            <v>0</v>
          </cell>
          <cell r="AF38">
            <v>0</v>
          </cell>
          <cell r="AG38">
            <v>0</v>
          </cell>
          <cell r="AH38">
            <v>0</v>
          </cell>
          <cell r="AI38">
            <v>0</v>
          </cell>
          <cell r="AJ38">
            <v>465000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465000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465000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465000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465000</v>
          </cell>
          <cell r="CP38">
            <v>465000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465000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465000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465000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465000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465000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465000</v>
          </cell>
        </row>
        <row r="39">
          <cell r="A39">
            <v>25</v>
          </cell>
          <cell r="B39" t="str">
            <v>5 . 2 . 2 . 06 . 03</v>
          </cell>
          <cell r="C39" t="str">
            <v>Belanja Cetak Spanduk</v>
          </cell>
          <cell r="D39">
            <v>250000</v>
          </cell>
          <cell r="E39">
            <v>0</v>
          </cell>
          <cell r="F39">
            <v>250000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250000</v>
          </cell>
          <cell r="W39">
            <v>0</v>
          </cell>
          <cell r="X39">
            <v>0</v>
          </cell>
          <cell r="Y39">
            <v>0</v>
          </cell>
          <cell r="Z39">
            <v>0</v>
          </cell>
          <cell r="AA39">
            <v>0</v>
          </cell>
          <cell r="AB39">
            <v>0</v>
          </cell>
          <cell r="AC39">
            <v>0</v>
          </cell>
          <cell r="AD39">
            <v>0</v>
          </cell>
          <cell r="AE39">
            <v>0</v>
          </cell>
          <cell r="AF39">
            <v>0</v>
          </cell>
          <cell r="AG39">
            <v>0</v>
          </cell>
          <cell r="AH39">
            <v>0</v>
          </cell>
          <cell r="AI39">
            <v>0</v>
          </cell>
          <cell r="AJ39">
            <v>250000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250000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250000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250000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250000</v>
          </cell>
          <cell r="CP39">
            <v>250000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250000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250000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250000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250000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250000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250000</v>
          </cell>
        </row>
        <row r="40">
          <cell r="A40">
            <v>26</v>
          </cell>
          <cell r="B40" t="str">
            <v>5 . 2 . 2 . 11</v>
          </cell>
          <cell r="C40" t="str">
            <v>Belanja Makanan dan  Minuman</v>
          </cell>
          <cell r="D40">
            <v>925000</v>
          </cell>
          <cell r="E40">
            <v>385000</v>
          </cell>
          <cell r="F40">
            <v>540000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925000</v>
          </cell>
          <cell r="W40">
            <v>0</v>
          </cell>
          <cell r="X40">
            <v>0</v>
          </cell>
          <cell r="Y40">
            <v>0</v>
          </cell>
          <cell r="Z40">
            <v>0</v>
          </cell>
          <cell r="AA40">
            <v>0</v>
          </cell>
          <cell r="AB40">
            <v>0</v>
          </cell>
          <cell r="AC40">
            <v>0</v>
          </cell>
          <cell r="AD40">
            <v>0</v>
          </cell>
          <cell r="AE40">
            <v>0</v>
          </cell>
          <cell r="AF40">
            <v>0</v>
          </cell>
          <cell r="AG40">
            <v>0</v>
          </cell>
          <cell r="AH40">
            <v>0</v>
          </cell>
          <cell r="AI40">
            <v>0</v>
          </cell>
          <cell r="AJ40">
            <v>925000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385000</v>
          </cell>
          <cell r="AY40">
            <v>925000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925000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925000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540000</v>
          </cell>
          <cell r="CP40">
            <v>925000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925000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925000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925000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925000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925000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925000</v>
          </cell>
        </row>
        <row r="41">
          <cell r="A41">
            <v>27</v>
          </cell>
          <cell r="B41" t="str">
            <v>5 . 2 . 2 . 11 . 04</v>
          </cell>
          <cell r="C41" t="str">
            <v>Belanja makanan dan minuman pelaksanaan kegiatan</v>
          </cell>
          <cell r="D41">
            <v>925000</v>
          </cell>
          <cell r="E41">
            <v>385000</v>
          </cell>
          <cell r="F41">
            <v>540000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925000</v>
          </cell>
          <cell r="W41">
            <v>0</v>
          </cell>
          <cell r="X41">
            <v>0</v>
          </cell>
          <cell r="Y41">
            <v>0</v>
          </cell>
          <cell r="Z41">
            <v>0</v>
          </cell>
          <cell r="AA41">
            <v>0</v>
          </cell>
          <cell r="AB41">
            <v>0</v>
          </cell>
          <cell r="AC41">
            <v>0</v>
          </cell>
          <cell r="AD41">
            <v>0</v>
          </cell>
          <cell r="AE41">
            <v>0</v>
          </cell>
          <cell r="AF41">
            <v>0</v>
          </cell>
          <cell r="AG41">
            <v>0</v>
          </cell>
          <cell r="AH41">
            <v>0</v>
          </cell>
          <cell r="AI41">
            <v>0</v>
          </cell>
          <cell r="AJ41">
            <v>925000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385000</v>
          </cell>
          <cell r="AY41">
            <v>925000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925000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925000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540000</v>
          </cell>
          <cell r="CP41">
            <v>925000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925000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925000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925000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925000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925000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925000</v>
          </cell>
        </row>
        <row r="42">
          <cell r="A42">
            <v>28</v>
          </cell>
          <cell r="B42" t="str">
            <v>5 . 2 . 2 . 15</v>
          </cell>
          <cell r="C42" t="str">
            <v>Belanja Perjalanan Dinas</v>
          </cell>
          <cell r="D42">
            <v>12600000</v>
          </cell>
          <cell r="E42">
            <v>6300000</v>
          </cell>
          <cell r="F42">
            <v>6300000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12600000</v>
          </cell>
          <cell r="W42">
            <v>0</v>
          </cell>
          <cell r="X42">
            <v>0</v>
          </cell>
          <cell r="Y42">
            <v>0</v>
          </cell>
          <cell r="Z42">
            <v>0</v>
          </cell>
          <cell r="AA42">
            <v>0</v>
          </cell>
          <cell r="AB42">
            <v>0</v>
          </cell>
          <cell r="AC42">
            <v>0</v>
          </cell>
          <cell r="AD42">
            <v>0</v>
          </cell>
          <cell r="AE42">
            <v>0</v>
          </cell>
          <cell r="AF42">
            <v>0</v>
          </cell>
          <cell r="AG42">
            <v>0</v>
          </cell>
          <cell r="AH42">
            <v>0</v>
          </cell>
          <cell r="AI42">
            <v>0</v>
          </cell>
          <cell r="AJ42">
            <v>12600000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6300000</v>
          </cell>
          <cell r="AY42">
            <v>12600000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12600000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12600000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6300000</v>
          </cell>
          <cell r="CP42">
            <v>12600000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12600000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12600000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12600000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12600000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12600000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12600000</v>
          </cell>
        </row>
        <row r="43">
          <cell r="A43">
            <v>29</v>
          </cell>
          <cell r="B43" t="str">
            <v>5 . 2 . 2 . 15 . 01</v>
          </cell>
          <cell r="C43" t="str">
            <v>Belanja perjalanan dinas dalam daerah</v>
          </cell>
          <cell r="D43">
            <v>2320000</v>
          </cell>
          <cell r="E43">
            <v>1160000</v>
          </cell>
          <cell r="F43">
            <v>1160000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2320000</v>
          </cell>
          <cell r="W43">
            <v>0</v>
          </cell>
          <cell r="X43">
            <v>0</v>
          </cell>
          <cell r="Y43">
            <v>0</v>
          </cell>
          <cell r="Z43">
            <v>0</v>
          </cell>
          <cell r="AA43">
            <v>0</v>
          </cell>
          <cell r="AB43">
            <v>0</v>
          </cell>
          <cell r="AC43">
            <v>0</v>
          </cell>
          <cell r="AD43">
            <v>0</v>
          </cell>
          <cell r="AE43">
            <v>0</v>
          </cell>
          <cell r="AF43">
            <v>0</v>
          </cell>
          <cell r="AG43">
            <v>0</v>
          </cell>
          <cell r="AH43">
            <v>0</v>
          </cell>
          <cell r="AI43">
            <v>0</v>
          </cell>
          <cell r="AJ43">
            <v>2320000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1160000</v>
          </cell>
          <cell r="AY43">
            <v>2320000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2320000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2320000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1160000</v>
          </cell>
          <cell r="CP43">
            <v>2320000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2320000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2320000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2320000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2320000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2320000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2320000</v>
          </cell>
        </row>
        <row r="44">
          <cell r="A44">
            <v>30</v>
          </cell>
          <cell r="B44" t="str">
            <v>5 . 2 . 2 . 15 . 02</v>
          </cell>
          <cell r="C44" t="str">
            <v>Belanja perjalanan dinas luar daerah</v>
          </cell>
          <cell r="D44">
            <v>10280000</v>
          </cell>
          <cell r="E44">
            <v>5140000</v>
          </cell>
          <cell r="F44">
            <v>5140000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10280000</v>
          </cell>
          <cell r="W44">
            <v>0</v>
          </cell>
          <cell r="X44">
            <v>0</v>
          </cell>
          <cell r="Y44">
            <v>0</v>
          </cell>
          <cell r="Z44">
            <v>0</v>
          </cell>
          <cell r="AA44">
            <v>0</v>
          </cell>
          <cell r="AB44">
            <v>0</v>
          </cell>
          <cell r="AC44">
            <v>0</v>
          </cell>
          <cell r="AD44">
            <v>0</v>
          </cell>
          <cell r="AE44">
            <v>0</v>
          </cell>
          <cell r="AF44">
            <v>0</v>
          </cell>
          <cell r="AG44">
            <v>0</v>
          </cell>
          <cell r="AH44">
            <v>0</v>
          </cell>
          <cell r="AI44">
            <v>0</v>
          </cell>
          <cell r="AJ44">
            <v>10280000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5140000</v>
          </cell>
          <cell r="AY44">
            <v>10280000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10280000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10280000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5140000</v>
          </cell>
          <cell r="CP44">
            <v>10280000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10280000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10280000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10280000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10280000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10280000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10280000</v>
          </cell>
        </row>
        <row r="45">
          <cell r="A45">
            <v>31</v>
          </cell>
          <cell r="B45" t="str">
            <v>5 . 2 . 2 . 21</v>
          </cell>
          <cell r="C45" t="str">
            <v>Belanja Jasa Konsultansi</v>
          </cell>
          <cell r="D45">
            <v>50000000</v>
          </cell>
          <cell r="E45">
            <v>0</v>
          </cell>
          <cell r="F45">
            <v>50000000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50000000</v>
          </cell>
          <cell r="W45">
            <v>0</v>
          </cell>
          <cell r="X45">
            <v>0</v>
          </cell>
          <cell r="Y45">
            <v>0</v>
          </cell>
          <cell r="Z45">
            <v>0</v>
          </cell>
          <cell r="AA45">
            <v>0</v>
          </cell>
          <cell r="AB45">
            <v>0</v>
          </cell>
          <cell r="AC45">
            <v>0</v>
          </cell>
          <cell r="AD45">
            <v>0</v>
          </cell>
          <cell r="AE45">
            <v>0</v>
          </cell>
          <cell r="AF45">
            <v>0</v>
          </cell>
          <cell r="AG45">
            <v>0</v>
          </cell>
          <cell r="AH45">
            <v>0</v>
          </cell>
          <cell r="AI45">
            <v>0</v>
          </cell>
          <cell r="AJ45">
            <v>50000000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50000000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50000000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50000000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50000000</v>
          </cell>
          <cell r="CP45">
            <v>50000000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50000000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50000000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50000000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50000000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50000000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50000000</v>
          </cell>
        </row>
        <row r="46">
          <cell r="A46">
            <v>32</v>
          </cell>
          <cell r="B46" t="str">
            <v>5 . 2 . 2 . 21 . 02</v>
          </cell>
          <cell r="C46" t="str">
            <v>Belanja Jasa Konsultansi Perencanaan</v>
          </cell>
          <cell r="D46">
            <v>50000000</v>
          </cell>
          <cell r="E46">
            <v>0</v>
          </cell>
          <cell r="F46">
            <v>50000000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50000000</v>
          </cell>
          <cell r="W46">
            <v>0</v>
          </cell>
          <cell r="X46">
            <v>0</v>
          </cell>
          <cell r="Y46">
            <v>0</v>
          </cell>
          <cell r="Z46">
            <v>0</v>
          </cell>
          <cell r="AA46">
            <v>0</v>
          </cell>
          <cell r="AB46">
            <v>0</v>
          </cell>
          <cell r="AC46">
            <v>0</v>
          </cell>
          <cell r="AD46">
            <v>0</v>
          </cell>
          <cell r="AE46">
            <v>0</v>
          </cell>
          <cell r="AF46">
            <v>0</v>
          </cell>
          <cell r="AG46">
            <v>0</v>
          </cell>
          <cell r="AH46">
            <v>0</v>
          </cell>
          <cell r="AI46">
            <v>0</v>
          </cell>
          <cell r="AJ46">
            <v>50000000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50000000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50000000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50000000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50000000</v>
          </cell>
          <cell r="CP46">
            <v>50000000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50000000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50000000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50000000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50000000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50000000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50000000</v>
          </cell>
        </row>
        <row r="47">
          <cell r="A47">
            <v>33</v>
          </cell>
        </row>
        <row r="48">
          <cell r="A48">
            <v>34</v>
          </cell>
        </row>
        <row r="49">
          <cell r="A49">
            <v>35</v>
          </cell>
        </row>
        <row r="50">
          <cell r="A50">
            <v>36</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1.22 . 1.20.03 . 18 . 04</v>
          </cell>
          <cell r="C15" t="str">
            <v>Monitoring, evaluasi dan pelaporan</v>
          </cell>
          <cell r="D15">
            <v>60248000</v>
          </cell>
          <cell r="E15">
            <v>0</v>
          </cell>
          <cell r="F15">
            <v>38517500</v>
          </cell>
          <cell r="G15">
            <v>0</v>
          </cell>
          <cell r="H15">
            <v>21730500</v>
          </cell>
          <cell r="I15">
            <v>0</v>
          </cell>
          <cell r="J15">
            <v>0</v>
          </cell>
          <cell r="K15">
            <v>0</v>
          </cell>
          <cell r="L15">
            <v>0</v>
          </cell>
          <cell r="M15">
            <v>0</v>
          </cell>
          <cell r="N15">
            <v>0</v>
          </cell>
          <cell r="O15">
            <v>0</v>
          </cell>
          <cell r="P15">
            <v>0</v>
          </cell>
          <cell r="Q15">
            <v>0</v>
          </cell>
          <cell r="R15">
            <v>0</v>
          </cell>
          <cell r="S15">
            <v>0</v>
          </cell>
          <cell r="T15">
            <v>0</v>
          </cell>
          <cell r="U15">
            <v>0</v>
          </cell>
          <cell r="V15">
            <v>60248000</v>
          </cell>
          <cell r="W15">
            <v>0</v>
          </cell>
          <cell r="X15">
            <v>0</v>
          </cell>
          <cell r="Y15">
            <v>0</v>
          </cell>
          <cell r="Z15">
            <v>0</v>
          </cell>
          <cell r="AA15">
            <v>0</v>
          </cell>
          <cell r="AB15">
            <v>0</v>
          </cell>
          <cell r="AC15">
            <v>0</v>
          </cell>
          <cell r="AD15">
            <v>0</v>
          </cell>
          <cell r="AE15">
            <v>0</v>
          </cell>
          <cell r="AF15">
            <v>0</v>
          </cell>
          <cell r="AG15">
            <v>0</v>
          </cell>
          <cell r="AH15">
            <v>0</v>
          </cell>
          <cell r="AI15">
            <v>0</v>
          </cell>
          <cell r="AJ15">
            <v>60248000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60248000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60248000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60248000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38517500</v>
          </cell>
          <cell r="CP15">
            <v>60248000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60248000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60248000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60248000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60248000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60248000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21730500</v>
          </cell>
          <cell r="FX15">
            <v>60248000</v>
          </cell>
        </row>
        <row r="16">
          <cell r="A16">
            <v>2</v>
          </cell>
          <cell r="B16" t="str">
            <v>5 . 2 . 1</v>
          </cell>
          <cell r="C16" t="str">
            <v>Belanja Pegawai</v>
          </cell>
          <cell r="D16">
            <v>29200000</v>
          </cell>
          <cell r="E16">
            <v>0</v>
          </cell>
          <cell r="F16">
            <v>21620000</v>
          </cell>
          <cell r="G16">
            <v>0</v>
          </cell>
          <cell r="H16">
            <v>7580000</v>
          </cell>
          <cell r="I16">
            <v>0</v>
          </cell>
          <cell r="J16">
            <v>0</v>
          </cell>
          <cell r="K16">
            <v>0</v>
          </cell>
          <cell r="L16">
            <v>0</v>
          </cell>
          <cell r="M16">
            <v>0</v>
          </cell>
          <cell r="N16">
            <v>0</v>
          </cell>
          <cell r="O16">
            <v>0</v>
          </cell>
          <cell r="P16">
            <v>0</v>
          </cell>
          <cell r="Q16">
            <v>0</v>
          </cell>
          <cell r="R16">
            <v>0</v>
          </cell>
          <cell r="S16">
            <v>0</v>
          </cell>
          <cell r="T16">
            <v>0</v>
          </cell>
          <cell r="U16">
            <v>0</v>
          </cell>
          <cell r="V16">
            <v>29200000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29200000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29200000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29200000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29200000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21620000</v>
          </cell>
          <cell r="CP16">
            <v>29200000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29200000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29200000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29200000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29200000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29200000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7580000</v>
          </cell>
          <cell r="FX16">
            <v>29200000</v>
          </cell>
        </row>
        <row r="17">
          <cell r="A17">
            <v>3</v>
          </cell>
          <cell r="B17" t="str">
            <v>5 . 2 . 1 . 01</v>
          </cell>
          <cell r="C17" t="str">
            <v>Honorarium PNS</v>
          </cell>
          <cell r="D17">
            <v>26500000</v>
          </cell>
          <cell r="E17">
            <v>0</v>
          </cell>
          <cell r="F17">
            <v>20000000</v>
          </cell>
          <cell r="G17">
            <v>0</v>
          </cell>
          <cell r="H17">
            <v>6500000</v>
          </cell>
          <cell r="I17">
            <v>0</v>
          </cell>
          <cell r="J17">
            <v>0</v>
          </cell>
          <cell r="K17">
            <v>0</v>
          </cell>
          <cell r="L17">
            <v>0</v>
          </cell>
          <cell r="M17">
            <v>0</v>
          </cell>
          <cell r="N17">
            <v>0</v>
          </cell>
          <cell r="O17">
            <v>0</v>
          </cell>
          <cell r="P17">
            <v>0</v>
          </cell>
          <cell r="Q17">
            <v>0</v>
          </cell>
          <cell r="R17">
            <v>0</v>
          </cell>
          <cell r="S17">
            <v>0</v>
          </cell>
          <cell r="T17">
            <v>0</v>
          </cell>
          <cell r="U17">
            <v>0</v>
          </cell>
          <cell r="V17">
            <v>26500000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26500000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26500000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26500000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26500000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20000000</v>
          </cell>
          <cell r="CP17">
            <v>26500000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26500000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26500000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26500000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26500000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26500000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6500000</v>
          </cell>
          <cell r="FX17">
            <v>26500000</v>
          </cell>
        </row>
        <row r="18">
          <cell r="A18">
            <v>4</v>
          </cell>
          <cell r="B18" t="str">
            <v>5 . 2 . 1 . 01 . 01</v>
          </cell>
          <cell r="C18" t="str">
            <v>Honorarium Panitia Pelaksana Kegiatan</v>
          </cell>
          <cell r="D18">
            <v>3000000</v>
          </cell>
          <cell r="E18">
            <v>0</v>
          </cell>
          <cell r="F18">
            <v>1500000</v>
          </cell>
          <cell r="G18">
            <v>0</v>
          </cell>
          <cell r="H18">
            <v>1500000</v>
          </cell>
          <cell r="I18">
            <v>0</v>
          </cell>
          <cell r="J18">
            <v>0</v>
          </cell>
          <cell r="K18">
            <v>0</v>
          </cell>
          <cell r="L18">
            <v>0</v>
          </cell>
          <cell r="M18">
            <v>0</v>
          </cell>
          <cell r="N18">
            <v>0</v>
          </cell>
          <cell r="O18">
            <v>0</v>
          </cell>
          <cell r="P18">
            <v>0</v>
          </cell>
          <cell r="Q18">
            <v>0</v>
          </cell>
          <cell r="R18">
            <v>0</v>
          </cell>
          <cell r="S18">
            <v>0</v>
          </cell>
          <cell r="T18">
            <v>0</v>
          </cell>
          <cell r="U18">
            <v>0</v>
          </cell>
          <cell r="V18">
            <v>3000000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3000000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1500000</v>
          </cell>
          <cell r="CP18">
            <v>3000000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1500000</v>
          </cell>
          <cell r="FX18">
            <v>3000000</v>
          </cell>
        </row>
        <row r="19">
          <cell r="A19">
            <v>5</v>
          </cell>
          <cell r="B19" t="str">
            <v>5 . 2 . 1 . 01 . 09</v>
          </cell>
          <cell r="C19" t="str">
            <v>Honor Tim Internal</v>
          </cell>
          <cell r="D19">
            <v>10000000</v>
          </cell>
          <cell r="E19">
            <v>0</v>
          </cell>
          <cell r="F19">
            <v>5000000</v>
          </cell>
          <cell r="G19">
            <v>0</v>
          </cell>
          <cell r="H19">
            <v>5000000</v>
          </cell>
          <cell r="I19">
            <v>0</v>
          </cell>
          <cell r="J19">
            <v>0</v>
          </cell>
          <cell r="K19">
            <v>0</v>
          </cell>
          <cell r="L19">
            <v>0</v>
          </cell>
          <cell r="M19">
            <v>0</v>
          </cell>
          <cell r="N19">
            <v>0</v>
          </cell>
          <cell r="O19">
            <v>0</v>
          </cell>
          <cell r="P19">
            <v>0</v>
          </cell>
          <cell r="Q19">
            <v>0</v>
          </cell>
          <cell r="R19">
            <v>0</v>
          </cell>
          <cell r="S19">
            <v>0</v>
          </cell>
          <cell r="T19">
            <v>0</v>
          </cell>
          <cell r="U19">
            <v>0</v>
          </cell>
          <cell r="V19">
            <v>10000000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10000000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10000000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10000000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10000000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5000000</v>
          </cell>
          <cell r="CP19">
            <v>10000000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10000000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10000000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10000000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10000000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10000000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5000000</v>
          </cell>
          <cell r="FX19">
            <v>10000000</v>
          </cell>
        </row>
        <row r="20">
          <cell r="A20">
            <v>6</v>
          </cell>
          <cell r="B20" t="str">
            <v>5 . 2 . 1 . 01 . 10</v>
          </cell>
          <cell r="C20" t="str">
            <v>Honorarium Tim Lintas SKPD</v>
          </cell>
          <cell r="D20">
            <v>13500000</v>
          </cell>
          <cell r="E20">
            <v>0</v>
          </cell>
          <cell r="F20">
            <v>13500000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13500000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13500000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13500000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13500000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13500000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13500000</v>
          </cell>
          <cell r="CP20">
            <v>13500000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13500000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13500000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13500000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13500000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13500000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13500000</v>
          </cell>
        </row>
        <row r="21">
          <cell r="A21">
            <v>7</v>
          </cell>
          <cell r="B21" t="str">
            <v>5 . 2 . 1 . 03</v>
          </cell>
          <cell r="C21" t="str">
            <v>Uang Lembur</v>
          </cell>
          <cell r="D21">
            <v>2700000</v>
          </cell>
          <cell r="E21">
            <v>0</v>
          </cell>
          <cell r="F21">
            <v>1620000</v>
          </cell>
          <cell r="G21">
            <v>0</v>
          </cell>
          <cell r="H21">
            <v>1080000</v>
          </cell>
          <cell r="I21">
            <v>0</v>
          </cell>
          <cell r="J21">
            <v>0</v>
          </cell>
          <cell r="K21">
            <v>0</v>
          </cell>
          <cell r="L21">
            <v>0</v>
          </cell>
          <cell r="M21">
            <v>0</v>
          </cell>
          <cell r="N21">
            <v>0</v>
          </cell>
          <cell r="O21">
            <v>0</v>
          </cell>
          <cell r="P21">
            <v>0</v>
          </cell>
          <cell r="Q21">
            <v>0</v>
          </cell>
          <cell r="R21">
            <v>0</v>
          </cell>
          <cell r="S21">
            <v>0</v>
          </cell>
          <cell r="T21">
            <v>0</v>
          </cell>
          <cell r="U21">
            <v>0</v>
          </cell>
          <cell r="V21">
            <v>2700000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2700000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2700000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2700000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2700000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1620000</v>
          </cell>
          <cell r="CP21">
            <v>2700000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2700000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2700000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2700000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2700000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2700000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1080000</v>
          </cell>
          <cell r="FX21">
            <v>2700000</v>
          </cell>
        </row>
        <row r="22">
          <cell r="A22">
            <v>8</v>
          </cell>
          <cell r="B22" t="str">
            <v>5 . 2 . 1 . 03 . 01</v>
          </cell>
          <cell r="C22" t="str">
            <v>Uang Lembur  PNS</v>
          </cell>
          <cell r="D22">
            <v>2700000</v>
          </cell>
          <cell r="E22">
            <v>0</v>
          </cell>
          <cell r="F22">
            <v>1620000</v>
          </cell>
          <cell r="G22">
            <v>0</v>
          </cell>
          <cell r="H22">
            <v>1080000</v>
          </cell>
          <cell r="I22">
            <v>0</v>
          </cell>
          <cell r="J22">
            <v>0</v>
          </cell>
          <cell r="K22">
            <v>0</v>
          </cell>
          <cell r="L22">
            <v>0</v>
          </cell>
          <cell r="M22">
            <v>0</v>
          </cell>
          <cell r="N22">
            <v>0</v>
          </cell>
          <cell r="O22">
            <v>0</v>
          </cell>
          <cell r="P22">
            <v>0</v>
          </cell>
          <cell r="Q22">
            <v>0</v>
          </cell>
          <cell r="R22">
            <v>0</v>
          </cell>
          <cell r="S22">
            <v>0</v>
          </cell>
          <cell r="T22">
            <v>0</v>
          </cell>
          <cell r="U22">
            <v>0</v>
          </cell>
          <cell r="V22">
            <v>2700000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2700000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2700000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2700000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2700000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1620000</v>
          </cell>
          <cell r="CP22">
            <v>2700000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2700000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2700000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2700000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2700000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2700000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1080000</v>
          </cell>
          <cell r="FX22">
            <v>2700000</v>
          </cell>
        </row>
        <row r="23">
          <cell r="A23">
            <v>9</v>
          </cell>
          <cell r="B23" t="str">
            <v>5 . 2 . 2</v>
          </cell>
          <cell r="C23" t="str">
            <v>Belanja Barang dan Jasa</v>
          </cell>
          <cell r="D23">
            <v>31048000</v>
          </cell>
          <cell r="E23">
            <v>0</v>
          </cell>
          <cell r="F23">
            <v>16897500</v>
          </cell>
          <cell r="G23">
            <v>0</v>
          </cell>
          <cell r="H23">
            <v>14150500</v>
          </cell>
          <cell r="I23">
            <v>0</v>
          </cell>
          <cell r="J23">
            <v>0</v>
          </cell>
          <cell r="K23">
            <v>0</v>
          </cell>
          <cell r="L23">
            <v>0</v>
          </cell>
          <cell r="M23">
            <v>0</v>
          </cell>
          <cell r="N23">
            <v>0</v>
          </cell>
          <cell r="O23">
            <v>0</v>
          </cell>
          <cell r="P23">
            <v>0</v>
          </cell>
          <cell r="Q23">
            <v>0</v>
          </cell>
          <cell r="R23">
            <v>0</v>
          </cell>
          <cell r="S23">
            <v>0</v>
          </cell>
          <cell r="T23">
            <v>0</v>
          </cell>
          <cell r="U23">
            <v>0</v>
          </cell>
          <cell r="V23">
            <v>31048000</v>
          </cell>
          <cell r="W23">
            <v>0</v>
          </cell>
          <cell r="X23">
            <v>0</v>
          </cell>
          <cell r="Y23">
            <v>0</v>
          </cell>
          <cell r="Z23">
            <v>0</v>
          </cell>
          <cell r="AA23">
            <v>0</v>
          </cell>
          <cell r="AB23">
            <v>0</v>
          </cell>
          <cell r="AC23">
            <v>0</v>
          </cell>
          <cell r="AD23">
            <v>0</v>
          </cell>
          <cell r="AE23">
            <v>0</v>
          </cell>
          <cell r="AF23">
            <v>0</v>
          </cell>
          <cell r="AG23">
            <v>0</v>
          </cell>
          <cell r="AH23">
            <v>0</v>
          </cell>
          <cell r="AI23">
            <v>0</v>
          </cell>
          <cell r="AJ23">
            <v>31048000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31048000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31048000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31048000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16897500</v>
          </cell>
          <cell r="CP23">
            <v>31048000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31048000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31048000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31048000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31048000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31048000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14150500</v>
          </cell>
          <cell r="FX23">
            <v>31048000</v>
          </cell>
        </row>
        <row r="24">
          <cell r="A24">
            <v>10</v>
          </cell>
          <cell r="B24" t="str">
            <v>5 . 2 . 2 . 01</v>
          </cell>
          <cell r="C24" t="str">
            <v>Belanja Bahan Pakai Habis Kantor</v>
          </cell>
          <cell r="D24">
            <v>1163000</v>
          </cell>
          <cell r="E24">
            <v>0</v>
          </cell>
          <cell r="F24">
            <v>590000</v>
          </cell>
          <cell r="G24">
            <v>0</v>
          </cell>
          <cell r="H24">
            <v>573000</v>
          </cell>
          <cell r="I24">
            <v>0</v>
          </cell>
          <cell r="J24">
            <v>0</v>
          </cell>
          <cell r="K24">
            <v>0</v>
          </cell>
          <cell r="L24">
            <v>0</v>
          </cell>
          <cell r="M24">
            <v>0</v>
          </cell>
          <cell r="N24">
            <v>0</v>
          </cell>
          <cell r="O24">
            <v>0</v>
          </cell>
          <cell r="P24">
            <v>0</v>
          </cell>
          <cell r="Q24">
            <v>0</v>
          </cell>
          <cell r="R24">
            <v>0</v>
          </cell>
          <cell r="S24">
            <v>0</v>
          </cell>
          <cell r="T24">
            <v>0</v>
          </cell>
          <cell r="U24">
            <v>0</v>
          </cell>
          <cell r="V24">
            <v>1163000</v>
          </cell>
          <cell r="W24">
            <v>0</v>
          </cell>
          <cell r="X24">
            <v>0</v>
          </cell>
          <cell r="Y24">
            <v>0</v>
          </cell>
          <cell r="Z24">
            <v>0</v>
          </cell>
          <cell r="AA24">
            <v>0</v>
          </cell>
          <cell r="AB24">
            <v>0</v>
          </cell>
          <cell r="AC24">
            <v>0</v>
          </cell>
          <cell r="AD24">
            <v>0</v>
          </cell>
          <cell r="AE24">
            <v>0</v>
          </cell>
          <cell r="AF24">
            <v>0</v>
          </cell>
          <cell r="AG24">
            <v>0</v>
          </cell>
          <cell r="AH24">
            <v>0</v>
          </cell>
          <cell r="AI24">
            <v>0</v>
          </cell>
          <cell r="AJ24">
            <v>1163000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1163000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1163000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1163000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590000</v>
          </cell>
          <cell r="CP24">
            <v>1163000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1163000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1163000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1163000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1163000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1163000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573000</v>
          </cell>
          <cell r="FX24">
            <v>1163000</v>
          </cell>
        </row>
        <row r="25">
          <cell r="A25">
            <v>11</v>
          </cell>
          <cell r="B25" t="str">
            <v>5 . 2 . 2 . 01 . 01</v>
          </cell>
          <cell r="C25" t="str">
            <v>Belanja alat tulis kantor</v>
          </cell>
          <cell r="D25">
            <v>998000</v>
          </cell>
          <cell r="E25">
            <v>0</v>
          </cell>
          <cell r="F25">
            <v>500000</v>
          </cell>
          <cell r="G25">
            <v>0</v>
          </cell>
          <cell r="H25">
            <v>498000</v>
          </cell>
          <cell r="I25">
            <v>0</v>
          </cell>
          <cell r="J25">
            <v>0</v>
          </cell>
          <cell r="K25">
            <v>0</v>
          </cell>
          <cell r="L25">
            <v>0</v>
          </cell>
          <cell r="M25">
            <v>0</v>
          </cell>
          <cell r="N25">
            <v>0</v>
          </cell>
          <cell r="O25">
            <v>0</v>
          </cell>
          <cell r="P25">
            <v>0</v>
          </cell>
          <cell r="Q25">
            <v>0</v>
          </cell>
          <cell r="R25">
            <v>0</v>
          </cell>
          <cell r="S25">
            <v>0</v>
          </cell>
          <cell r="T25">
            <v>0</v>
          </cell>
          <cell r="U25">
            <v>0</v>
          </cell>
          <cell r="V25">
            <v>998000</v>
          </cell>
          <cell r="W25">
            <v>0</v>
          </cell>
          <cell r="X25">
            <v>0</v>
          </cell>
          <cell r="Y25">
            <v>0</v>
          </cell>
          <cell r="Z25">
            <v>0</v>
          </cell>
          <cell r="AA25">
            <v>0</v>
          </cell>
          <cell r="AB25">
            <v>0</v>
          </cell>
          <cell r="AC25">
            <v>0</v>
          </cell>
          <cell r="AD25">
            <v>0</v>
          </cell>
          <cell r="AE25">
            <v>0</v>
          </cell>
          <cell r="AF25">
            <v>0</v>
          </cell>
          <cell r="AG25">
            <v>0</v>
          </cell>
          <cell r="AH25">
            <v>0</v>
          </cell>
          <cell r="AI25">
            <v>0</v>
          </cell>
          <cell r="AJ25">
            <v>998000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998000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998000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998000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500000</v>
          </cell>
          <cell r="CP25">
            <v>998000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998000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998000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998000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998000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998000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498000</v>
          </cell>
          <cell r="FX25">
            <v>998000</v>
          </cell>
        </row>
        <row r="26">
          <cell r="A26">
            <v>12</v>
          </cell>
          <cell r="B26" t="str">
            <v>5 . 2 . 2 . 01 . 04</v>
          </cell>
          <cell r="C26" t="str">
            <v>Belanja perangko, materai dan benda pos lainnya</v>
          </cell>
          <cell r="D26">
            <v>165000</v>
          </cell>
          <cell r="E26">
            <v>0</v>
          </cell>
          <cell r="F26">
            <v>90000</v>
          </cell>
          <cell r="G26">
            <v>0</v>
          </cell>
          <cell r="H26">
            <v>75000</v>
          </cell>
          <cell r="I26">
            <v>0</v>
          </cell>
          <cell r="J26">
            <v>0</v>
          </cell>
          <cell r="K26">
            <v>0</v>
          </cell>
          <cell r="L26">
            <v>0</v>
          </cell>
          <cell r="M26">
            <v>0</v>
          </cell>
          <cell r="N26">
            <v>0</v>
          </cell>
          <cell r="O26">
            <v>0</v>
          </cell>
          <cell r="P26">
            <v>0</v>
          </cell>
          <cell r="Q26">
            <v>0</v>
          </cell>
          <cell r="R26">
            <v>0</v>
          </cell>
          <cell r="S26">
            <v>0</v>
          </cell>
          <cell r="T26">
            <v>0</v>
          </cell>
          <cell r="U26">
            <v>0</v>
          </cell>
          <cell r="V26">
            <v>165000</v>
          </cell>
          <cell r="W26">
            <v>0</v>
          </cell>
          <cell r="X26">
            <v>0</v>
          </cell>
          <cell r="Y26">
            <v>0</v>
          </cell>
          <cell r="Z26">
            <v>0</v>
          </cell>
          <cell r="AA26">
            <v>0</v>
          </cell>
          <cell r="AB26">
            <v>0</v>
          </cell>
          <cell r="AC26">
            <v>0</v>
          </cell>
          <cell r="AD26">
            <v>0</v>
          </cell>
          <cell r="AE26">
            <v>0</v>
          </cell>
          <cell r="AF26">
            <v>0</v>
          </cell>
          <cell r="AG26">
            <v>0</v>
          </cell>
          <cell r="AH26">
            <v>0</v>
          </cell>
          <cell r="AI26">
            <v>0</v>
          </cell>
          <cell r="AJ26">
            <v>165000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165000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165000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165000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90000</v>
          </cell>
          <cell r="CP26">
            <v>165000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165000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165000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165000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165000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165000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75000</v>
          </cell>
          <cell r="FX26">
            <v>165000</v>
          </cell>
        </row>
        <row r="27">
          <cell r="A27">
            <v>13</v>
          </cell>
          <cell r="B27" t="str">
            <v>5 . 2 . 2 . 03</v>
          </cell>
          <cell r="C27" t="str">
            <v>Belanja Jasa Kantor</v>
          </cell>
          <cell r="D27">
            <v>150000</v>
          </cell>
          <cell r="E27">
            <v>0</v>
          </cell>
          <cell r="F27">
            <v>75000</v>
          </cell>
          <cell r="G27">
            <v>0</v>
          </cell>
          <cell r="H27">
            <v>75000</v>
          </cell>
          <cell r="I27">
            <v>0</v>
          </cell>
          <cell r="J27">
            <v>0</v>
          </cell>
          <cell r="K27">
            <v>0</v>
          </cell>
          <cell r="L27">
            <v>0</v>
          </cell>
          <cell r="M27">
            <v>0</v>
          </cell>
          <cell r="N27">
            <v>0</v>
          </cell>
          <cell r="O27">
            <v>0</v>
          </cell>
          <cell r="P27">
            <v>0</v>
          </cell>
          <cell r="Q27">
            <v>0</v>
          </cell>
          <cell r="R27">
            <v>0</v>
          </cell>
          <cell r="S27">
            <v>0</v>
          </cell>
          <cell r="T27">
            <v>0</v>
          </cell>
          <cell r="U27">
            <v>0</v>
          </cell>
          <cell r="V27">
            <v>150000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150000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150000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150000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150000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75000</v>
          </cell>
          <cell r="CP27">
            <v>150000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150000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150000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150000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150000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150000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75000</v>
          </cell>
          <cell r="FX27">
            <v>150000</v>
          </cell>
        </row>
        <row r="28">
          <cell r="A28">
            <v>14</v>
          </cell>
          <cell r="B28" t="str">
            <v>5 . 2 . 2 . 03 . 13</v>
          </cell>
          <cell r="C28" t="str">
            <v>Belanja Dokumentasi</v>
          </cell>
          <cell r="D28">
            <v>150000</v>
          </cell>
          <cell r="E28">
            <v>0</v>
          </cell>
          <cell r="F28">
            <v>75000</v>
          </cell>
          <cell r="G28">
            <v>0</v>
          </cell>
          <cell r="H28">
            <v>75000</v>
          </cell>
          <cell r="I28">
            <v>0</v>
          </cell>
          <cell r="J28">
            <v>0</v>
          </cell>
          <cell r="K28">
            <v>0</v>
          </cell>
          <cell r="L28">
            <v>0</v>
          </cell>
          <cell r="M28">
            <v>0</v>
          </cell>
          <cell r="N28">
            <v>0</v>
          </cell>
          <cell r="O28">
            <v>0</v>
          </cell>
          <cell r="P28">
            <v>0</v>
          </cell>
          <cell r="Q28">
            <v>0</v>
          </cell>
          <cell r="R28">
            <v>0</v>
          </cell>
          <cell r="S28">
            <v>0</v>
          </cell>
          <cell r="T28">
            <v>0</v>
          </cell>
          <cell r="U28">
            <v>0</v>
          </cell>
          <cell r="V28">
            <v>150000</v>
          </cell>
          <cell r="W28">
            <v>0</v>
          </cell>
          <cell r="X28">
            <v>0</v>
          </cell>
          <cell r="Y28">
            <v>0</v>
          </cell>
          <cell r="Z28">
            <v>0</v>
          </cell>
          <cell r="AA28">
            <v>0</v>
          </cell>
          <cell r="AB28">
            <v>0</v>
          </cell>
          <cell r="AC28">
            <v>0</v>
          </cell>
          <cell r="AD28">
            <v>0</v>
          </cell>
          <cell r="AE28">
            <v>0</v>
          </cell>
          <cell r="AF28">
            <v>0</v>
          </cell>
          <cell r="AG28">
            <v>0</v>
          </cell>
          <cell r="AH28">
            <v>0</v>
          </cell>
          <cell r="AI28">
            <v>0</v>
          </cell>
          <cell r="AJ28">
            <v>150000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150000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150000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150000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75000</v>
          </cell>
          <cell r="CP28">
            <v>150000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150000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150000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150000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150000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150000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75000</v>
          </cell>
          <cell r="FX28">
            <v>150000</v>
          </cell>
        </row>
        <row r="29">
          <cell r="A29">
            <v>15</v>
          </cell>
          <cell r="B29" t="str">
            <v>5 . 2 . 2 . 06</v>
          </cell>
          <cell r="C29" t="str">
            <v>Belanja Cetak dan Penggandaan</v>
          </cell>
          <cell r="D29">
            <v>5460000</v>
          </cell>
          <cell r="E29">
            <v>0</v>
          </cell>
          <cell r="F29">
            <v>2900000</v>
          </cell>
          <cell r="G29">
            <v>0</v>
          </cell>
          <cell r="H29">
            <v>2560000</v>
          </cell>
          <cell r="I29">
            <v>0</v>
          </cell>
          <cell r="J29">
            <v>0</v>
          </cell>
          <cell r="K29">
            <v>0</v>
          </cell>
          <cell r="L29">
            <v>0</v>
          </cell>
          <cell r="M29">
            <v>0</v>
          </cell>
          <cell r="N29">
            <v>0</v>
          </cell>
          <cell r="O29">
            <v>0</v>
          </cell>
          <cell r="P29">
            <v>0</v>
          </cell>
          <cell r="Q29">
            <v>0</v>
          </cell>
          <cell r="R29">
            <v>0</v>
          </cell>
          <cell r="S29">
            <v>0</v>
          </cell>
          <cell r="T29">
            <v>0</v>
          </cell>
          <cell r="U29">
            <v>0</v>
          </cell>
          <cell r="V29">
            <v>5460000</v>
          </cell>
          <cell r="W29">
            <v>0</v>
          </cell>
          <cell r="X29">
            <v>0</v>
          </cell>
          <cell r="Y29">
            <v>0</v>
          </cell>
          <cell r="Z29">
            <v>0</v>
          </cell>
          <cell r="AA29">
            <v>0</v>
          </cell>
          <cell r="AB29">
            <v>0</v>
          </cell>
          <cell r="AC29">
            <v>0</v>
          </cell>
          <cell r="AD29">
            <v>0</v>
          </cell>
          <cell r="AE29">
            <v>0</v>
          </cell>
          <cell r="AF29">
            <v>0</v>
          </cell>
          <cell r="AG29">
            <v>0</v>
          </cell>
          <cell r="AH29">
            <v>0</v>
          </cell>
          <cell r="AI29">
            <v>0</v>
          </cell>
          <cell r="AJ29">
            <v>5460000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5460000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5460000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5460000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2900000</v>
          </cell>
          <cell r="CP29">
            <v>5460000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5460000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5460000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5460000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5460000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5460000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2560000</v>
          </cell>
          <cell r="FX29">
            <v>5460000</v>
          </cell>
        </row>
        <row r="30">
          <cell r="A30">
            <v>16</v>
          </cell>
          <cell r="B30" t="str">
            <v>5 . 2 . 2 . 06 . 01</v>
          </cell>
          <cell r="C30" t="str">
            <v>Belanja cetak</v>
          </cell>
          <cell r="D30">
            <v>1710000</v>
          </cell>
          <cell r="E30">
            <v>0</v>
          </cell>
          <cell r="F30">
            <v>900000</v>
          </cell>
          <cell r="G30">
            <v>0</v>
          </cell>
          <cell r="H30">
            <v>810000</v>
          </cell>
          <cell r="I30">
            <v>0</v>
          </cell>
          <cell r="J30">
            <v>0</v>
          </cell>
          <cell r="K30">
            <v>0</v>
          </cell>
          <cell r="L30">
            <v>0</v>
          </cell>
          <cell r="M30">
            <v>0</v>
          </cell>
          <cell r="N30">
            <v>0</v>
          </cell>
          <cell r="O30">
            <v>0</v>
          </cell>
          <cell r="P30">
            <v>0</v>
          </cell>
          <cell r="Q30">
            <v>0</v>
          </cell>
          <cell r="R30">
            <v>0</v>
          </cell>
          <cell r="S30">
            <v>0</v>
          </cell>
          <cell r="T30">
            <v>0</v>
          </cell>
          <cell r="U30">
            <v>0</v>
          </cell>
          <cell r="V30">
            <v>1710000</v>
          </cell>
          <cell r="W30">
            <v>0</v>
          </cell>
          <cell r="X30">
            <v>0</v>
          </cell>
          <cell r="Y30">
            <v>0</v>
          </cell>
          <cell r="Z30">
            <v>0</v>
          </cell>
          <cell r="AA30">
            <v>0</v>
          </cell>
          <cell r="AB30">
            <v>0</v>
          </cell>
          <cell r="AC30">
            <v>0</v>
          </cell>
          <cell r="AD30">
            <v>0</v>
          </cell>
          <cell r="AE30">
            <v>0</v>
          </cell>
          <cell r="AF30">
            <v>0</v>
          </cell>
          <cell r="AG30">
            <v>0</v>
          </cell>
          <cell r="AH30">
            <v>0</v>
          </cell>
          <cell r="AI30">
            <v>0</v>
          </cell>
          <cell r="AJ30">
            <v>1710000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1710000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1710000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1710000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900000</v>
          </cell>
          <cell r="CP30">
            <v>1710000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1710000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1710000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1710000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1710000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1710000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810000</v>
          </cell>
          <cell r="FX30">
            <v>1710000</v>
          </cell>
        </row>
        <row r="31">
          <cell r="A31">
            <v>17</v>
          </cell>
          <cell r="B31" t="str">
            <v>5 . 2 . 2 . 06 . 02</v>
          </cell>
          <cell r="C31" t="str">
            <v>Belanja Penggandaan/Fotocopy</v>
          </cell>
          <cell r="D31">
            <v>3750000</v>
          </cell>
          <cell r="E31">
            <v>0</v>
          </cell>
          <cell r="F31">
            <v>2000000</v>
          </cell>
          <cell r="G31">
            <v>0</v>
          </cell>
          <cell r="H31">
            <v>1750000</v>
          </cell>
          <cell r="I31">
            <v>0</v>
          </cell>
          <cell r="J31">
            <v>0</v>
          </cell>
          <cell r="K31">
            <v>0</v>
          </cell>
          <cell r="L31">
            <v>0</v>
          </cell>
          <cell r="M31">
            <v>0</v>
          </cell>
          <cell r="N31">
            <v>0</v>
          </cell>
          <cell r="O31">
            <v>0</v>
          </cell>
          <cell r="P31">
            <v>0</v>
          </cell>
          <cell r="Q31">
            <v>0</v>
          </cell>
          <cell r="R31">
            <v>0</v>
          </cell>
          <cell r="S31">
            <v>0</v>
          </cell>
          <cell r="T31">
            <v>0</v>
          </cell>
          <cell r="U31">
            <v>0</v>
          </cell>
          <cell r="V31">
            <v>3750000</v>
          </cell>
          <cell r="W31">
            <v>0</v>
          </cell>
          <cell r="X31">
            <v>0</v>
          </cell>
          <cell r="Y31">
            <v>0</v>
          </cell>
          <cell r="Z31">
            <v>0</v>
          </cell>
          <cell r="AA31">
            <v>0</v>
          </cell>
          <cell r="AB31">
            <v>0</v>
          </cell>
          <cell r="AC31">
            <v>0</v>
          </cell>
          <cell r="AD31">
            <v>0</v>
          </cell>
          <cell r="AE31">
            <v>0</v>
          </cell>
          <cell r="AF31">
            <v>0</v>
          </cell>
          <cell r="AG31">
            <v>0</v>
          </cell>
          <cell r="AH31">
            <v>0</v>
          </cell>
          <cell r="AI31">
            <v>0</v>
          </cell>
          <cell r="AJ31">
            <v>3750000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3750000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3750000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3750000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2000000</v>
          </cell>
          <cell r="CP31">
            <v>3750000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3750000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3750000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3750000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3750000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3750000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1750000</v>
          </cell>
          <cell r="FX31">
            <v>3750000</v>
          </cell>
        </row>
        <row r="32">
          <cell r="A32">
            <v>18</v>
          </cell>
          <cell r="B32" t="str">
            <v>5 . 2 . 2 . 11</v>
          </cell>
          <cell r="C32" t="str">
            <v>Belanja Makanan dan  Minuman</v>
          </cell>
          <cell r="D32">
            <v>6225000</v>
          </cell>
          <cell r="E32">
            <v>0</v>
          </cell>
          <cell r="F32">
            <v>3322500</v>
          </cell>
          <cell r="G32">
            <v>0</v>
          </cell>
          <cell r="H32">
            <v>2902500</v>
          </cell>
          <cell r="I32">
            <v>0</v>
          </cell>
          <cell r="J32">
            <v>0</v>
          </cell>
          <cell r="K32">
            <v>0</v>
          </cell>
          <cell r="L32">
            <v>0</v>
          </cell>
          <cell r="M32">
            <v>0</v>
          </cell>
          <cell r="N32">
            <v>0</v>
          </cell>
          <cell r="O32">
            <v>0</v>
          </cell>
          <cell r="P32">
            <v>0</v>
          </cell>
          <cell r="Q32">
            <v>0</v>
          </cell>
          <cell r="R32">
            <v>0</v>
          </cell>
          <cell r="S32">
            <v>0</v>
          </cell>
          <cell r="T32">
            <v>0</v>
          </cell>
          <cell r="U32">
            <v>0</v>
          </cell>
          <cell r="V32">
            <v>6225000</v>
          </cell>
          <cell r="W32">
            <v>0</v>
          </cell>
          <cell r="X32">
            <v>0</v>
          </cell>
          <cell r="Y32">
            <v>0</v>
          </cell>
          <cell r="Z32">
            <v>0</v>
          </cell>
          <cell r="AA32">
            <v>0</v>
          </cell>
          <cell r="AB32">
            <v>0</v>
          </cell>
          <cell r="AC32">
            <v>0</v>
          </cell>
          <cell r="AD32">
            <v>0</v>
          </cell>
          <cell r="AE32">
            <v>0</v>
          </cell>
          <cell r="AF32">
            <v>0</v>
          </cell>
          <cell r="AG32">
            <v>0</v>
          </cell>
          <cell r="AH32">
            <v>0</v>
          </cell>
          <cell r="AI32">
            <v>0</v>
          </cell>
          <cell r="AJ32">
            <v>6225000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6225000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6225000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6225000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3322500</v>
          </cell>
          <cell r="CP32">
            <v>6225000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6225000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6225000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6225000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6225000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6225000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2902500</v>
          </cell>
          <cell r="FX32">
            <v>6225000</v>
          </cell>
        </row>
        <row r="33">
          <cell r="A33">
            <v>19</v>
          </cell>
          <cell r="B33" t="str">
            <v>5 . 2 . 2 . 11 . 04</v>
          </cell>
          <cell r="C33" t="str">
            <v>Belanja makanan dan minuman pelaksanaan kegiatan</v>
          </cell>
          <cell r="D33">
            <v>6225000</v>
          </cell>
          <cell r="E33">
            <v>0</v>
          </cell>
          <cell r="F33">
            <v>3322500</v>
          </cell>
          <cell r="G33">
            <v>0</v>
          </cell>
          <cell r="H33">
            <v>2902500</v>
          </cell>
          <cell r="I33">
            <v>0</v>
          </cell>
          <cell r="J33">
            <v>0</v>
          </cell>
          <cell r="K33">
            <v>0</v>
          </cell>
          <cell r="L33">
            <v>0</v>
          </cell>
          <cell r="M33">
            <v>0</v>
          </cell>
          <cell r="N33">
            <v>0</v>
          </cell>
          <cell r="O33">
            <v>0</v>
          </cell>
          <cell r="P33">
            <v>0</v>
          </cell>
          <cell r="Q33">
            <v>0</v>
          </cell>
          <cell r="R33">
            <v>0</v>
          </cell>
          <cell r="S33">
            <v>0</v>
          </cell>
          <cell r="T33">
            <v>0</v>
          </cell>
          <cell r="U33">
            <v>0</v>
          </cell>
          <cell r="V33">
            <v>6225000</v>
          </cell>
          <cell r="W33">
            <v>0</v>
          </cell>
          <cell r="X33">
            <v>0</v>
          </cell>
          <cell r="Y33">
            <v>0</v>
          </cell>
          <cell r="Z33">
            <v>0</v>
          </cell>
          <cell r="AA33">
            <v>0</v>
          </cell>
          <cell r="AB33">
            <v>0</v>
          </cell>
          <cell r="AC33">
            <v>0</v>
          </cell>
          <cell r="AD33">
            <v>0</v>
          </cell>
          <cell r="AE33">
            <v>0</v>
          </cell>
          <cell r="AF33">
            <v>0</v>
          </cell>
          <cell r="AG33">
            <v>0</v>
          </cell>
          <cell r="AH33">
            <v>0</v>
          </cell>
          <cell r="AI33">
            <v>0</v>
          </cell>
          <cell r="AJ33">
            <v>6225000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6225000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6225000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6225000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3322500</v>
          </cell>
          <cell r="CP33">
            <v>6225000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6225000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6225000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6225000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6225000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6225000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2902500</v>
          </cell>
          <cell r="FX33">
            <v>6225000</v>
          </cell>
        </row>
        <row r="34">
          <cell r="A34">
            <v>20</v>
          </cell>
          <cell r="B34" t="str">
            <v>5 . 2 . 2 . 15</v>
          </cell>
          <cell r="C34" t="str">
            <v>Belanja Perjalanan Dinas</v>
          </cell>
          <cell r="D34">
            <v>18050000</v>
          </cell>
          <cell r="E34">
            <v>0</v>
          </cell>
          <cell r="F34">
            <v>10010000</v>
          </cell>
          <cell r="G34">
            <v>0</v>
          </cell>
          <cell r="H34">
            <v>8040000</v>
          </cell>
          <cell r="I34">
            <v>0</v>
          </cell>
          <cell r="J34">
            <v>0</v>
          </cell>
          <cell r="K34">
            <v>0</v>
          </cell>
          <cell r="L34">
            <v>0</v>
          </cell>
          <cell r="M34">
            <v>0</v>
          </cell>
          <cell r="N34">
            <v>0</v>
          </cell>
          <cell r="O34">
            <v>0</v>
          </cell>
          <cell r="P34">
            <v>0</v>
          </cell>
          <cell r="Q34">
            <v>0</v>
          </cell>
          <cell r="R34">
            <v>0</v>
          </cell>
          <cell r="S34">
            <v>0</v>
          </cell>
          <cell r="T34">
            <v>0</v>
          </cell>
          <cell r="U34">
            <v>0</v>
          </cell>
          <cell r="V34">
            <v>18050000</v>
          </cell>
          <cell r="W34">
            <v>0</v>
          </cell>
          <cell r="X34">
            <v>0</v>
          </cell>
          <cell r="Y34">
            <v>0</v>
          </cell>
          <cell r="Z34">
            <v>0</v>
          </cell>
          <cell r="AA34">
            <v>0</v>
          </cell>
          <cell r="AB34">
            <v>0</v>
          </cell>
          <cell r="AC34">
            <v>0</v>
          </cell>
          <cell r="AD34">
            <v>0</v>
          </cell>
          <cell r="AE34">
            <v>0</v>
          </cell>
          <cell r="AF34">
            <v>0</v>
          </cell>
          <cell r="AG34">
            <v>0</v>
          </cell>
          <cell r="AH34">
            <v>0</v>
          </cell>
          <cell r="AI34">
            <v>0</v>
          </cell>
          <cell r="AJ34">
            <v>18050000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18050000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18050000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18050000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10010000</v>
          </cell>
          <cell r="CP34">
            <v>18050000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18050000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18050000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18050000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18050000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18050000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8040000</v>
          </cell>
          <cell r="FX34">
            <v>18050000</v>
          </cell>
        </row>
        <row r="35">
          <cell r="A35">
            <v>21</v>
          </cell>
          <cell r="B35" t="str">
            <v>5 . 2 . 2 . 15 . 01</v>
          </cell>
          <cell r="C35" t="str">
            <v>Belanja perjalanan dinas dalam daerah</v>
          </cell>
          <cell r="D35">
            <v>8200000</v>
          </cell>
          <cell r="E35">
            <v>0</v>
          </cell>
          <cell r="F35">
            <v>4100000</v>
          </cell>
          <cell r="G35">
            <v>0</v>
          </cell>
          <cell r="H35">
            <v>4100000</v>
          </cell>
          <cell r="I35">
            <v>0</v>
          </cell>
          <cell r="J35">
            <v>0</v>
          </cell>
          <cell r="K35">
            <v>0</v>
          </cell>
          <cell r="L35">
            <v>0</v>
          </cell>
          <cell r="M35">
            <v>0</v>
          </cell>
          <cell r="N35">
            <v>0</v>
          </cell>
          <cell r="O35">
            <v>0</v>
          </cell>
          <cell r="P35">
            <v>0</v>
          </cell>
          <cell r="Q35">
            <v>0</v>
          </cell>
          <cell r="R35">
            <v>0</v>
          </cell>
          <cell r="S35">
            <v>0</v>
          </cell>
          <cell r="T35">
            <v>0</v>
          </cell>
          <cell r="U35">
            <v>0</v>
          </cell>
          <cell r="V35">
            <v>8200000</v>
          </cell>
          <cell r="W35">
            <v>0</v>
          </cell>
          <cell r="X35">
            <v>0</v>
          </cell>
          <cell r="Y35">
            <v>0</v>
          </cell>
          <cell r="Z35">
            <v>0</v>
          </cell>
          <cell r="AA35">
            <v>0</v>
          </cell>
          <cell r="AB35">
            <v>0</v>
          </cell>
          <cell r="AC35">
            <v>0</v>
          </cell>
          <cell r="AD35">
            <v>0</v>
          </cell>
          <cell r="AE35">
            <v>0</v>
          </cell>
          <cell r="AF35">
            <v>0</v>
          </cell>
          <cell r="AG35">
            <v>0</v>
          </cell>
          <cell r="AH35">
            <v>0</v>
          </cell>
          <cell r="AI35">
            <v>0</v>
          </cell>
          <cell r="AJ35">
            <v>8200000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8200000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8200000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8200000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4100000</v>
          </cell>
          <cell r="CP35">
            <v>8200000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8200000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8200000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8200000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8200000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8200000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4100000</v>
          </cell>
          <cell r="FX35">
            <v>8200000</v>
          </cell>
        </row>
        <row r="36">
          <cell r="A36">
            <v>22</v>
          </cell>
          <cell r="B36" t="str">
            <v>5 . 2 . 2 . 15 . 02</v>
          </cell>
          <cell r="C36" t="str">
            <v>Belanja perjalanan dinas luar daerah</v>
          </cell>
          <cell r="D36">
            <v>9850000</v>
          </cell>
          <cell r="E36">
            <v>0</v>
          </cell>
          <cell r="F36">
            <v>5910000</v>
          </cell>
          <cell r="G36">
            <v>0</v>
          </cell>
          <cell r="H36">
            <v>3940000</v>
          </cell>
          <cell r="I36">
            <v>0</v>
          </cell>
          <cell r="J36">
            <v>0</v>
          </cell>
          <cell r="K36">
            <v>0</v>
          </cell>
          <cell r="L36">
            <v>0</v>
          </cell>
          <cell r="M36">
            <v>0</v>
          </cell>
          <cell r="N36">
            <v>0</v>
          </cell>
          <cell r="O36">
            <v>0</v>
          </cell>
          <cell r="P36">
            <v>0</v>
          </cell>
          <cell r="Q36">
            <v>0</v>
          </cell>
          <cell r="R36">
            <v>0</v>
          </cell>
          <cell r="S36">
            <v>0</v>
          </cell>
          <cell r="T36">
            <v>0</v>
          </cell>
          <cell r="U36">
            <v>0</v>
          </cell>
          <cell r="V36">
            <v>9850000</v>
          </cell>
          <cell r="W36">
            <v>0</v>
          </cell>
          <cell r="X36">
            <v>0</v>
          </cell>
          <cell r="Y36">
            <v>0</v>
          </cell>
          <cell r="Z36">
            <v>0</v>
          </cell>
          <cell r="AA36">
            <v>0</v>
          </cell>
          <cell r="AB36">
            <v>0</v>
          </cell>
          <cell r="AC36">
            <v>0</v>
          </cell>
          <cell r="AD36">
            <v>0</v>
          </cell>
          <cell r="AE36">
            <v>0</v>
          </cell>
          <cell r="AF36">
            <v>0</v>
          </cell>
          <cell r="AG36">
            <v>0</v>
          </cell>
          <cell r="AH36">
            <v>0</v>
          </cell>
          <cell r="AI36">
            <v>0</v>
          </cell>
          <cell r="AJ36">
            <v>9850000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9850000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9850000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9850000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5910000</v>
          </cell>
          <cell r="CP36">
            <v>9850000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9850000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9850000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9850000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9850000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9850000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3940000</v>
          </cell>
          <cell r="FX36">
            <v>9850000</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1.25 . 1.20.03 . 18 . 02</v>
          </cell>
          <cell r="C15" t="str">
            <v>Penyebarluasan informasi penyelenggaraan pemerintahan daerah</v>
          </cell>
          <cell r="D15">
            <v>539174500</v>
          </cell>
          <cell r="E15">
            <v>147549850</v>
          </cell>
          <cell r="F15">
            <v>147549850</v>
          </cell>
          <cell r="G15">
            <v>147824900</v>
          </cell>
          <cell r="H15">
            <v>96249900</v>
          </cell>
          <cell r="I15">
            <v>0</v>
          </cell>
          <cell r="J15">
            <v>0</v>
          </cell>
          <cell r="K15">
            <v>0</v>
          </cell>
          <cell r="L15">
            <v>0</v>
          </cell>
          <cell r="M15">
            <v>0</v>
          </cell>
          <cell r="N15">
            <v>0</v>
          </cell>
          <cell r="O15">
            <v>0</v>
          </cell>
          <cell r="P15">
            <v>0</v>
          </cell>
          <cell r="Q15">
            <v>0</v>
          </cell>
          <cell r="R15">
            <v>0</v>
          </cell>
          <cell r="S15">
            <v>0</v>
          </cell>
          <cell r="T15">
            <v>0</v>
          </cell>
          <cell r="U15">
            <v>0</v>
          </cell>
          <cell r="V15">
            <v>539174500</v>
          </cell>
          <cell r="W15">
            <v>0</v>
          </cell>
          <cell r="X15">
            <v>0</v>
          </cell>
          <cell r="Y15">
            <v>0</v>
          </cell>
          <cell r="Z15">
            <v>0</v>
          </cell>
          <cell r="AA15">
            <v>0</v>
          </cell>
          <cell r="AB15">
            <v>0</v>
          </cell>
          <cell r="AC15">
            <v>0</v>
          </cell>
          <cell r="AD15">
            <v>0</v>
          </cell>
          <cell r="AE15">
            <v>0</v>
          </cell>
          <cell r="AF15">
            <v>0</v>
          </cell>
          <cell r="AG15">
            <v>0</v>
          </cell>
          <cell r="AH15">
            <v>0</v>
          </cell>
          <cell r="AI15">
            <v>0</v>
          </cell>
          <cell r="AJ15">
            <v>539174500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136581850</v>
          </cell>
          <cell r="AY15">
            <v>539174500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539174500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539174500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147549850</v>
          </cell>
          <cell r="CP15">
            <v>539174500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539174500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539174500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121425400</v>
          </cell>
          <cell r="EG15">
            <v>539174500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539174500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539174500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96249900</v>
          </cell>
          <cell r="FX15">
            <v>539174500</v>
          </cell>
        </row>
        <row r="16">
          <cell r="A16">
            <v>2</v>
          </cell>
          <cell r="B16" t="str">
            <v>5 . 2 . 1</v>
          </cell>
          <cell r="C16" t="str">
            <v>Belanja Pegawai</v>
          </cell>
          <cell r="D16">
            <v>9525000</v>
          </cell>
          <cell r="E16">
            <v>3175000</v>
          </cell>
          <cell r="F16">
            <v>3175000</v>
          </cell>
          <cell r="G16">
            <v>3175000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9525000</v>
          </cell>
          <cell r="W16">
            <v>0</v>
          </cell>
          <cell r="X16">
            <v>0</v>
          </cell>
          <cell r="Y16">
            <v>0</v>
          </cell>
          <cell r="Z16">
            <v>0</v>
          </cell>
          <cell r="AA16">
            <v>0</v>
          </cell>
          <cell r="AB16">
            <v>0</v>
          </cell>
          <cell r="AC16">
            <v>0</v>
          </cell>
          <cell r="AD16">
            <v>0</v>
          </cell>
          <cell r="AE16">
            <v>0</v>
          </cell>
          <cell r="AF16">
            <v>0</v>
          </cell>
          <cell r="AG16">
            <v>0</v>
          </cell>
          <cell r="AH16">
            <v>0</v>
          </cell>
          <cell r="AI16">
            <v>0</v>
          </cell>
          <cell r="AJ16">
            <v>9525000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3175000</v>
          </cell>
          <cell r="AY16">
            <v>9525000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9525000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9525000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3175000</v>
          </cell>
          <cell r="CP16">
            <v>9525000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9525000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9525000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3175000</v>
          </cell>
          <cell r="EG16">
            <v>9525000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9525000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9525000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9525000</v>
          </cell>
        </row>
        <row r="17">
          <cell r="A17">
            <v>3</v>
          </cell>
          <cell r="B17" t="str">
            <v>5 . 2 . 1 . 01</v>
          </cell>
          <cell r="C17" t="str">
            <v>Honorarium PNS</v>
          </cell>
          <cell r="D17">
            <v>9525000</v>
          </cell>
          <cell r="E17">
            <v>3175000</v>
          </cell>
          <cell r="F17">
            <v>3175000</v>
          </cell>
          <cell r="G17">
            <v>3175000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9525000</v>
          </cell>
          <cell r="W17">
            <v>0</v>
          </cell>
          <cell r="X17">
            <v>0</v>
          </cell>
          <cell r="Y17">
            <v>0</v>
          </cell>
          <cell r="Z17">
            <v>0</v>
          </cell>
          <cell r="AA17">
            <v>0</v>
          </cell>
          <cell r="AB17">
            <v>0</v>
          </cell>
          <cell r="AC17">
            <v>0</v>
          </cell>
          <cell r="AD17">
            <v>0</v>
          </cell>
          <cell r="AE17">
            <v>0</v>
          </cell>
          <cell r="AF17">
            <v>0</v>
          </cell>
          <cell r="AG17">
            <v>0</v>
          </cell>
          <cell r="AH17">
            <v>0</v>
          </cell>
          <cell r="AI17">
            <v>0</v>
          </cell>
          <cell r="AJ17">
            <v>9525000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3175000</v>
          </cell>
          <cell r="AY17">
            <v>9525000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9525000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9525000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3175000</v>
          </cell>
          <cell r="CP17">
            <v>9525000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9525000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9525000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3175000</v>
          </cell>
          <cell r="EG17">
            <v>9525000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9525000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9525000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9525000</v>
          </cell>
        </row>
        <row r="18">
          <cell r="A18">
            <v>4</v>
          </cell>
          <cell r="B18" t="str">
            <v>5 . 2 . 1 . 01 . 01</v>
          </cell>
          <cell r="C18" t="str">
            <v>Honorarium Panitia Pelaksana Kegiatan</v>
          </cell>
          <cell r="D18">
            <v>4800000</v>
          </cell>
          <cell r="E18">
            <v>1600000</v>
          </cell>
          <cell r="F18">
            <v>1600000</v>
          </cell>
          <cell r="G18">
            <v>1600000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4800000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4800000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1600000</v>
          </cell>
          <cell r="AY18">
            <v>4800000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4800000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4800000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1600000</v>
          </cell>
          <cell r="CP18">
            <v>4800000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4800000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4800000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1600000</v>
          </cell>
          <cell r="EG18">
            <v>4800000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4800000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4800000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4800000</v>
          </cell>
        </row>
        <row r="19">
          <cell r="A19">
            <v>5</v>
          </cell>
          <cell r="B19" t="str">
            <v>5 . 2 . 1 . 01 . 02</v>
          </cell>
          <cell r="C19" t="str">
            <v>Honorarium Tim Pengadaan Barang dan Jasa</v>
          </cell>
          <cell r="D19">
            <v>4725000</v>
          </cell>
          <cell r="E19">
            <v>1575000</v>
          </cell>
          <cell r="F19">
            <v>1575000</v>
          </cell>
          <cell r="G19">
            <v>1575000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4725000</v>
          </cell>
          <cell r="W19">
            <v>0</v>
          </cell>
          <cell r="X19">
            <v>0</v>
          </cell>
          <cell r="Y19">
            <v>0</v>
          </cell>
          <cell r="Z19">
            <v>0</v>
          </cell>
          <cell r="AA19">
            <v>0</v>
          </cell>
          <cell r="AB19">
            <v>0</v>
          </cell>
          <cell r="AC19">
            <v>0</v>
          </cell>
          <cell r="AD19">
            <v>0</v>
          </cell>
          <cell r="AE19">
            <v>0</v>
          </cell>
          <cell r="AF19">
            <v>0</v>
          </cell>
          <cell r="AG19">
            <v>0</v>
          </cell>
          <cell r="AH19">
            <v>0</v>
          </cell>
          <cell r="AI19">
            <v>0</v>
          </cell>
          <cell r="AJ19">
            <v>4725000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1575000</v>
          </cell>
          <cell r="AY19">
            <v>4725000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4725000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4725000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1575000</v>
          </cell>
          <cell r="CP19">
            <v>4725000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4725000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4725000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1575000</v>
          </cell>
          <cell r="EG19">
            <v>4725000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4725000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4725000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4725000</v>
          </cell>
        </row>
        <row r="20">
          <cell r="A20">
            <v>6</v>
          </cell>
          <cell r="B20" t="str">
            <v>5 . 2 . 2</v>
          </cell>
          <cell r="C20" t="str">
            <v>Belanja Barang dan Jasa</v>
          </cell>
          <cell r="D20">
            <v>529649500</v>
          </cell>
          <cell r="E20">
            <v>144374850</v>
          </cell>
          <cell r="F20">
            <v>144374850</v>
          </cell>
          <cell r="G20">
            <v>144649900</v>
          </cell>
          <cell r="H20">
            <v>96249900</v>
          </cell>
          <cell r="I20">
            <v>0</v>
          </cell>
          <cell r="J20">
            <v>0</v>
          </cell>
          <cell r="K20">
            <v>0</v>
          </cell>
          <cell r="L20">
            <v>0</v>
          </cell>
          <cell r="M20">
            <v>0</v>
          </cell>
          <cell r="N20">
            <v>0</v>
          </cell>
          <cell r="O20">
            <v>0</v>
          </cell>
          <cell r="P20">
            <v>0</v>
          </cell>
          <cell r="Q20">
            <v>0</v>
          </cell>
          <cell r="R20">
            <v>0</v>
          </cell>
          <cell r="S20">
            <v>0</v>
          </cell>
          <cell r="T20">
            <v>0</v>
          </cell>
          <cell r="U20">
            <v>0</v>
          </cell>
          <cell r="V20">
            <v>529649500</v>
          </cell>
          <cell r="W20">
            <v>0</v>
          </cell>
          <cell r="X20">
            <v>0</v>
          </cell>
          <cell r="Y20">
            <v>0</v>
          </cell>
          <cell r="Z20">
            <v>0</v>
          </cell>
          <cell r="AA20">
            <v>0</v>
          </cell>
          <cell r="AB20">
            <v>0</v>
          </cell>
          <cell r="AC20">
            <v>0</v>
          </cell>
          <cell r="AD20">
            <v>0</v>
          </cell>
          <cell r="AE20">
            <v>0</v>
          </cell>
          <cell r="AF20">
            <v>0</v>
          </cell>
          <cell r="AG20">
            <v>0</v>
          </cell>
          <cell r="AH20">
            <v>0</v>
          </cell>
          <cell r="AI20">
            <v>0</v>
          </cell>
          <cell r="AJ20">
            <v>529649500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133406850</v>
          </cell>
          <cell r="AY20">
            <v>529649500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529649500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529649500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144374850</v>
          </cell>
          <cell r="CP20">
            <v>529649500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529649500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529649500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118250400</v>
          </cell>
          <cell r="EG20">
            <v>529649500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529649500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529649500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96249900</v>
          </cell>
          <cell r="FX20">
            <v>529649500</v>
          </cell>
        </row>
        <row r="21">
          <cell r="A21">
            <v>7</v>
          </cell>
          <cell r="B21" t="str">
            <v>5 . 2 . 2 . 01</v>
          </cell>
          <cell r="C21" t="str">
            <v>Belanja Bahan Pakai Habis Kantor</v>
          </cell>
          <cell r="D21">
            <v>1000000</v>
          </cell>
          <cell r="E21">
            <v>300000</v>
          </cell>
          <cell r="F21">
            <v>300000</v>
          </cell>
          <cell r="G21">
            <v>200000</v>
          </cell>
          <cell r="H21">
            <v>200000</v>
          </cell>
          <cell r="I21">
            <v>0</v>
          </cell>
          <cell r="J21">
            <v>0</v>
          </cell>
          <cell r="K21">
            <v>0</v>
          </cell>
          <cell r="L21">
            <v>0</v>
          </cell>
          <cell r="M21">
            <v>0</v>
          </cell>
          <cell r="N21">
            <v>0</v>
          </cell>
          <cell r="O21">
            <v>0</v>
          </cell>
          <cell r="P21">
            <v>0</v>
          </cell>
          <cell r="Q21">
            <v>0</v>
          </cell>
          <cell r="R21">
            <v>0</v>
          </cell>
          <cell r="S21">
            <v>0</v>
          </cell>
          <cell r="T21">
            <v>0</v>
          </cell>
          <cell r="U21">
            <v>0</v>
          </cell>
          <cell r="V21">
            <v>1000000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300000</v>
          </cell>
          <cell r="AY21">
            <v>1000000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300000</v>
          </cell>
          <cell r="CP21">
            <v>1000000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118050400</v>
          </cell>
          <cell r="EG21">
            <v>1000000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200000</v>
          </cell>
          <cell r="FX21">
            <v>1000000</v>
          </cell>
        </row>
        <row r="22">
          <cell r="A22">
            <v>8</v>
          </cell>
          <cell r="B22" t="str">
            <v>5 . 2 . 2 . 01 . 01</v>
          </cell>
          <cell r="C22" t="str">
            <v>Belanja alat tulis kantor</v>
          </cell>
          <cell r="D22">
            <v>1000000</v>
          </cell>
          <cell r="E22">
            <v>300000</v>
          </cell>
          <cell r="F22">
            <v>300000</v>
          </cell>
          <cell r="G22">
            <v>200000</v>
          </cell>
          <cell r="H22">
            <v>200000</v>
          </cell>
          <cell r="I22">
            <v>0</v>
          </cell>
          <cell r="J22">
            <v>0</v>
          </cell>
          <cell r="K22">
            <v>0</v>
          </cell>
          <cell r="L22">
            <v>0</v>
          </cell>
          <cell r="M22">
            <v>0</v>
          </cell>
          <cell r="N22">
            <v>0</v>
          </cell>
          <cell r="O22">
            <v>0</v>
          </cell>
          <cell r="P22">
            <v>0</v>
          </cell>
          <cell r="Q22">
            <v>0</v>
          </cell>
          <cell r="R22">
            <v>0</v>
          </cell>
          <cell r="S22">
            <v>0</v>
          </cell>
          <cell r="T22">
            <v>0</v>
          </cell>
          <cell r="U22">
            <v>0</v>
          </cell>
          <cell r="V22">
            <v>1000000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300000</v>
          </cell>
          <cell r="AY22">
            <v>1000000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300000</v>
          </cell>
          <cell r="CP22">
            <v>1000000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200000</v>
          </cell>
          <cell r="EG22">
            <v>1000000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200000</v>
          </cell>
          <cell r="FX22">
            <v>1000000</v>
          </cell>
        </row>
        <row r="23">
          <cell r="A23">
            <v>9</v>
          </cell>
          <cell r="B23" t="str">
            <v>5 . 2 . 2 . 03</v>
          </cell>
          <cell r="C23" t="str">
            <v>Belanja Jasa Kantor</v>
          </cell>
          <cell r="D23">
            <v>395652000</v>
          </cell>
          <cell r="E23">
            <v>104175600</v>
          </cell>
          <cell r="F23">
            <v>104175600</v>
          </cell>
          <cell r="G23">
            <v>117850400</v>
          </cell>
          <cell r="H23">
            <v>69450400</v>
          </cell>
          <cell r="I23">
            <v>0</v>
          </cell>
          <cell r="J23">
            <v>0</v>
          </cell>
          <cell r="K23">
            <v>0</v>
          </cell>
          <cell r="L23">
            <v>0</v>
          </cell>
          <cell r="M23">
            <v>0</v>
          </cell>
          <cell r="N23">
            <v>0</v>
          </cell>
          <cell r="O23">
            <v>0</v>
          </cell>
          <cell r="P23">
            <v>0</v>
          </cell>
          <cell r="Q23">
            <v>0</v>
          </cell>
          <cell r="R23">
            <v>0</v>
          </cell>
          <cell r="S23">
            <v>0</v>
          </cell>
          <cell r="T23">
            <v>0</v>
          </cell>
          <cell r="U23">
            <v>0</v>
          </cell>
          <cell r="V23">
            <v>395652000</v>
          </cell>
          <cell r="W23">
            <v>0</v>
          </cell>
          <cell r="X23">
            <v>0</v>
          </cell>
          <cell r="Y23">
            <v>0</v>
          </cell>
          <cell r="Z23">
            <v>0</v>
          </cell>
          <cell r="AA23">
            <v>0</v>
          </cell>
          <cell r="AB23">
            <v>0</v>
          </cell>
          <cell r="AC23">
            <v>0</v>
          </cell>
          <cell r="AD23">
            <v>0</v>
          </cell>
          <cell r="AE23">
            <v>0</v>
          </cell>
          <cell r="AF23">
            <v>0</v>
          </cell>
          <cell r="AG23">
            <v>0</v>
          </cell>
          <cell r="AH23">
            <v>0</v>
          </cell>
          <cell r="AI23">
            <v>0</v>
          </cell>
          <cell r="AJ23">
            <v>395652000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104175600</v>
          </cell>
          <cell r="AY23">
            <v>395652000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395652000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395652000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104175600</v>
          </cell>
          <cell r="CP23">
            <v>395652000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395652000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395652000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117850400</v>
          </cell>
          <cell r="EG23">
            <v>395652000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395652000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395652000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69450400</v>
          </cell>
          <cell r="FX23">
            <v>395652000</v>
          </cell>
        </row>
        <row r="24">
          <cell r="A24">
            <v>10</v>
          </cell>
          <cell r="B24" t="str">
            <v>5 . 2 . 2 . 03 . 12</v>
          </cell>
          <cell r="C24" t="str">
            <v>Belanja transportasi dan akomodasi</v>
          </cell>
          <cell r="D24">
            <v>48400000</v>
          </cell>
          <cell r="E24">
            <v>0</v>
          </cell>
          <cell r="F24">
            <v>0</v>
          </cell>
          <cell r="G24">
            <v>48400000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48400000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48400000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48400000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48400000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48400000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48400000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48400000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48400000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48400000</v>
          </cell>
          <cell r="EG24">
            <v>48400000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48400000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48400000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48400000</v>
          </cell>
        </row>
        <row r="25">
          <cell r="A25">
            <v>11</v>
          </cell>
          <cell r="B25" t="str">
            <v>5 . 2 . 2 . 03 . 16</v>
          </cell>
          <cell r="C25" t="str">
            <v>Belanja promosi dan publikasi</v>
          </cell>
          <cell r="D25">
            <v>347252000</v>
          </cell>
          <cell r="E25">
            <v>104175600</v>
          </cell>
          <cell r="F25">
            <v>104175600</v>
          </cell>
          <cell r="G25">
            <v>69450400</v>
          </cell>
          <cell r="H25">
            <v>69450400</v>
          </cell>
          <cell r="I25">
            <v>0</v>
          </cell>
          <cell r="J25">
            <v>0</v>
          </cell>
          <cell r="K25">
            <v>0</v>
          </cell>
          <cell r="L25">
            <v>0</v>
          </cell>
          <cell r="M25">
            <v>0</v>
          </cell>
          <cell r="N25">
            <v>0</v>
          </cell>
          <cell r="O25">
            <v>0</v>
          </cell>
          <cell r="P25">
            <v>0</v>
          </cell>
          <cell r="Q25">
            <v>0</v>
          </cell>
          <cell r="R25">
            <v>0</v>
          </cell>
          <cell r="S25">
            <v>0</v>
          </cell>
          <cell r="T25">
            <v>0</v>
          </cell>
          <cell r="U25">
            <v>0</v>
          </cell>
          <cell r="V25">
            <v>347252000</v>
          </cell>
          <cell r="W25">
            <v>0</v>
          </cell>
          <cell r="X25">
            <v>0</v>
          </cell>
          <cell r="Y25">
            <v>0</v>
          </cell>
          <cell r="Z25">
            <v>0</v>
          </cell>
          <cell r="AA25">
            <v>0</v>
          </cell>
          <cell r="AB25">
            <v>0</v>
          </cell>
          <cell r="AC25">
            <v>0</v>
          </cell>
          <cell r="AD25">
            <v>0</v>
          </cell>
          <cell r="AE25">
            <v>0</v>
          </cell>
          <cell r="AF25">
            <v>0</v>
          </cell>
          <cell r="AG25">
            <v>0</v>
          </cell>
          <cell r="AH25">
            <v>0</v>
          </cell>
          <cell r="AI25">
            <v>0</v>
          </cell>
          <cell r="AJ25">
            <v>347252000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104175600</v>
          </cell>
          <cell r="AY25">
            <v>347252000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347252000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347252000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104175600</v>
          </cell>
          <cell r="CP25">
            <v>347252000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347252000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347252000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69450400</v>
          </cell>
          <cell r="EG25">
            <v>347252000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347252000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347252000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69450400</v>
          </cell>
          <cell r="FX25">
            <v>347252000</v>
          </cell>
        </row>
        <row r="26">
          <cell r="A26">
            <v>12</v>
          </cell>
          <cell r="B26" t="str">
            <v>5 . 2 . 2 . 06</v>
          </cell>
          <cell r="C26" t="str">
            <v>Belanja Cetak dan Penggandaan</v>
          </cell>
          <cell r="D26">
            <v>71000000</v>
          </cell>
          <cell r="E26">
            <v>21300000</v>
          </cell>
          <cell r="F26">
            <v>21300000</v>
          </cell>
          <cell r="G26">
            <v>14200000</v>
          </cell>
          <cell r="H26">
            <v>14200000</v>
          </cell>
          <cell r="I26">
            <v>0</v>
          </cell>
          <cell r="J26">
            <v>0</v>
          </cell>
          <cell r="K26">
            <v>0</v>
          </cell>
          <cell r="L26">
            <v>0</v>
          </cell>
          <cell r="M26">
            <v>0</v>
          </cell>
          <cell r="N26">
            <v>0</v>
          </cell>
          <cell r="O26">
            <v>0</v>
          </cell>
          <cell r="P26">
            <v>0</v>
          </cell>
          <cell r="Q26">
            <v>0</v>
          </cell>
          <cell r="R26">
            <v>0</v>
          </cell>
          <cell r="S26">
            <v>0</v>
          </cell>
          <cell r="T26">
            <v>0</v>
          </cell>
          <cell r="U26">
            <v>0</v>
          </cell>
          <cell r="V26">
            <v>71000000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71000000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21300000</v>
          </cell>
          <cell r="AY26">
            <v>71000000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71000000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71000000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21300000</v>
          </cell>
          <cell r="CP26">
            <v>71000000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71000000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71000000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14200000</v>
          </cell>
          <cell r="EG26">
            <v>71000000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71000000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71000000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14200000</v>
          </cell>
          <cell r="FX26">
            <v>71000000</v>
          </cell>
        </row>
        <row r="27">
          <cell r="A27">
            <v>13</v>
          </cell>
          <cell r="B27" t="str">
            <v>5 . 2 . 2 . 06 . 01</v>
          </cell>
          <cell r="C27" t="str">
            <v>Belanja cetak</v>
          </cell>
          <cell r="D27">
            <v>69500000</v>
          </cell>
          <cell r="E27">
            <v>20850000</v>
          </cell>
          <cell r="F27">
            <v>20850000</v>
          </cell>
          <cell r="G27">
            <v>13900000</v>
          </cell>
          <cell r="H27">
            <v>13900000</v>
          </cell>
          <cell r="I27">
            <v>0</v>
          </cell>
          <cell r="J27">
            <v>0</v>
          </cell>
          <cell r="K27">
            <v>0</v>
          </cell>
          <cell r="L27">
            <v>0</v>
          </cell>
          <cell r="M27">
            <v>0</v>
          </cell>
          <cell r="N27">
            <v>0</v>
          </cell>
          <cell r="O27">
            <v>0</v>
          </cell>
          <cell r="P27">
            <v>0</v>
          </cell>
          <cell r="Q27">
            <v>0</v>
          </cell>
          <cell r="R27">
            <v>0</v>
          </cell>
          <cell r="S27">
            <v>0</v>
          </cell>
          <cell r="T27">
            <v>0</v>
          </cell>
          <cell r="U27">
            <v>0</v>
          </cell>
          <cell r="V27">
            <v>69500000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69500000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20850000</v>
          </cell>
          <cell r="AY27">
            <v>69500000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69500000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69500000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20850000</v>
          </cell>
          <cell r="CP27">
            <v>69500000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69500000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69500000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13900000</v>
          </cell>
          <cell r="EG27">
            <v>69500000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69500000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69500000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13900000</v>
          </cell>
          <cell r="FX27">
            <v>69500000</v>
          </cell>
        </row>
        <row r="28">
          <cell r="A28">
            <v>14</v>
          </cell>
          <cell r="B28" t="str">
            <v>5 . 2 . 2 . 06 . 02</v>
          </cell>
          <cell r="C28" t="str">
            <v>Belanja Penggandaan/Fotocopy</v>
          </cell>
          <cell r="D28">
            <v>1500000</v>
          </cell>
          <cell r="E28">
            <v>450000</v>
          </cell>
          <cell r="F28">
            <v>450000</v>
          </cell>
          <cell r="G28">
            <v>300000</v>
          </cell>
          <cell r="H28">
            <v>300000</v>
          </cell>
          <cell r="I28">
            <v>0</v>
          </cell>
          <cell r="J28">
            <v>0</v>
          </cell>
          <cell r="K28">
            <v>0</v>
          </cell>
          <cell r="L28">
            <v>0</v>
          </cell>
          <cell r="M28">
            <v>0</v>
          </cell>
          <cell r="N28">
            <v>0</v>
          </cell>
          <cell r="O28">
            <v>0</v>
          </cell>
          <cell r="P28">
            <v>0</v>
          </cell>
          <cell r="Q28">
            <v>0</v>
          </cell>
          <cell r="R28">
            <v>0</v>
          </cell>
          <cell r="S28">
            <v>0</v>
          </cell>
          <cell r="T28">
            <v>0</v>
          </cell>
          <cell r="U28">
            <v>0</v>
          </cell>
          <cell r="V28">
            <v>1500000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1500000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450000</v>
          </cell>
          <cell r="AY28">
            <v>1500000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1500000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1500000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450000</v>
          </cell>
          <cell r="CP28">
            <v>1500000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1500000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1500000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300000</v>
          </cell>
          <cell r="EG28">
            <v>1500000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1500000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1500000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300000</v>
          </cell>
          <cell r="FX28">
            <v>1500000</v>
          </cell>
        </row>
        <row r="29">
          <cell r="A29">
            <v>15</v>
          </cell>
          <cell r="B29" t="str">
            <v>5 . 2 . 2 . 11</v>
          </cell>
          <cell r="C29" t="str">
            <v>Belanja Makanan dan  Minuman</v>
          </cell>
          <cell r="D29">
            <v>25437500</v>
          </cell>
          <cell r="E29">
            <v>7631250</v>
          </cell>
          <cell r="F29">
            <v>7631250</v>
          </cell>
          <cell r="G29">
            <v>5087500</v>
          </cell>
          <cell r="H29">
            <v>5087500</v>
          </cell>
          <cell r="I29">
            <v>0</v>
          </cell>
          <cell r="J29">
            <v>0</v>
          </cell>
          <cell r="K29">
            <v>0</v>
          </cell>
          <cell r="L29">
            <v>0</v>
          </cell>
          <cell r="M29">
            <v>0</v>
          </cell>
          <cell r="N29">
            <v>0</v>
          </cell>
          <cell r="O29">
            <v>0</v>
          </cell>
          <cell r="P29">
            <v>0</v>
          </cell>
          <cell r="Q29">
            <v>0</v>
          </cell>
          <cell r="R29">
            <v>0</v>
          </cell>
          <cell r="S29">
            <v>0</v>
          </cell>
          <cell r="T29">
            <v>0</v>
          </cell>
          <cell r="U29">
            <v>0</v>
          </cell>
          <cell r="V29">
            <v>25437500</v>
          </cell>
          <cell r="W29">
            <v>0</v>
          </cell>
          <cell r="X29">
            <v>0</v>
          </cell>
          <cell r="Y29">
            <v>0</v>
          </cell>
          <cell r="Z29">
            <v>0</v>
          </cell>
          <cell r="AA29">
            <v>0</v>
          </cell>
          <cell r="AB29">
            <v>0</v>
          </cell>
          <cell r="AC29">
            <v>0</v>
          </cell>
          <cell r="AD29">
            <v>0</v>
          </cell>
          <cell r="AE29">
            <v>0</v>
          </cell>
          <cell r="AF29">
            <v>0</v>
          </cell>
          <cell r="AG29">
            <v>0</v>
          </cell>
          <cell r="AH29">
            <v>0</v>
          </cell>
          <cell r="AI29">
            <v>0</v>
          </cell>
          <cell r="AJ29">
            <v>25437500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7631250</v>
          </cell>
          <cell r="AY29">
            <v>25437500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25437500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25437500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7631250</v>
          </cell>
          <cell r="CP29">
            <v>25437500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25437500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25437500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12399500</v>
          </cell>
          <cell r="EG29">
            <v>25437500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25437500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25437500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5087500</v>
          </cell>
          <cell r="FX29">
            <v>25437500</v>
          </cell>
        </row>
        <row r="30">
          <cell r="A30">
            <v>16</v>
          </cell>
          <cell r="B30" t="str">
            <v>5 . 2 . 2 . 11 . 04</v>
          </cell>
          <cell r="C30" t="str">
            <v>Belanja makanan dan minuman pelaksanaan kegiatan</v>
          </cell>
          <cell r="D30">
            <v>25437500</v>
          </cell>
          <cell r="E30">
            <v>7631250</v>
          </cell>
          <cell r="F30">
            <v>7631250</v>
          </cell>
          <cell r="G30">
            <v>5087500</v>
          </cell>
          <cell r="H30">
            <v>5087500</v>
          </cell>
          <cell r="I30">
            <v>0</v>
          </cell>
          <cell r="J30">
            <v>0</v>
          </cell>
          <cell r="K30">
            <v>0</v>
          </cell>
          <cell r="L30">
            <v>0</v>
          </cell>
          <cell r="M30">
            <v>0</v>
          </cell>
          <cell r="N30">
            <v>0</v>
          </cell>
          <cell r="O30">
            <v>0</v>
          </cell>
          <cell r="P30">
            <v>0</v>
          </cell>
          <cell r="Q30">
            <v>0</v>
          </cell>
          <cell r="R30">
            <v>0</v>
          </cell>
          <cell r="S30">
            <v>0</v>
          </cell>
          <cell r="T30">
            <v>0</v>
          </cell>
          <cell r="U30">
            <v>0</v>
          </cell>
          <cell r="V30">
            <v>25437500</v>
          </cell>
          <cell r="W30">
            <v>0</v>
          </cell>
          <cell r="X30">
            <v>0</v>
          </cell>
          <cell r="Y30">
            <v>0</v>
          </cell>
          <cell r="Z30">
            <v>0</v>
          </cell>
          <cell r="AA30">
            <v>0</v>
          </cell>
          <cell r="AB30">
            <v>0</v>
          </cell>
          <cell r="AC30">
            <v>0</v>
          </cell>
          <cell r="AD30">
            <v>0</v>
          </cell>
          <cell r="AE30">
            <v>0</v>
          </cell>
          <cell r="AF30">
            <v>0</v>
          </cell>
          <cell r="AG30">
            <v>0</v>
          </cell>
          <cell r="AH30">
            <v>0</v>
          </cell>
          <cell r="AI30">
            <v>0</v>
          </cell>
          <cell r="AJ30">
            <v>25437500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7631250</v>
          </cell>
          <cell r="AY30">
            <v>25437500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25437500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25437500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7631250</v>
          </cell>
          <cell r="CP30">
            <v>25437500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25437500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25437500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5087500</v>
          </cell>
          <cell r="EG30">
            <v>25437500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25437500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25437500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5087500</v>
          </cell>
          <cell r="FX30">
            <v>25437500</v>
          </cell>
        </row>
        <row r="31">
          <cell r="A31">
            <v>17</v>
          </cell>
          <cell r="B31" t="str">
            <v>5 . 2 . 2 . 15</v>
          </cell>
          <cell r="C31" t="str">
            <v>Belanja Perjalanan Dinas</v>
          </cell>
          <cell r="D31">
            <v>36560000</v>
          </cell>
          <cell r="E31">
            <v>10968000</v>
          </cell>
          <cell r="F31">
            <v>10968000</v>
          </cell>
          <cell r="G31">
            <v>7312000</v>
          </cell>
          <cell r="H31">
            <v>7312000</v>
          </cell>
          <cell r="I31">
            <v>0</v>
          </cell>
          <cell r="J31">
            <v>0</v>
          </cell>
          <cell r="K31">
            <v>0</v>
          </cell>
          <cell r="L31">
            <v>0</v>
          </cell>
          <cell r="M31">
            <v>0</v>
          </cell>
          <cell r="N31">
            <v>0</v>
          </cell>
          <cell r="O31">
            <v>0</v>
          </cell>
          <cell r="P31">
            <v>0</v>
          </cell>
          <cell r="Q31">
            <v>0</v>
          </cell>
          <cell r="R31">
            <v>0</v>
          </cell>
          <cell r="S31">
            <v>0</v>
          </cell>
          <cell r="T31">
            <v>0</v>
          </cell>
          <cell r="U31">
            <v>0</v>
          </cell>
          <cell r="V31">
            <v>36560000</v>
          </cell>
          <cell r="W31">
            <v>0</v>
          </cell>
          <cell r="X31">
            <v>0</v>
          </cell>
          <cell r="Y31">
            <v>0</v>
          </cell>
          <cell r="Z31">
            <v>0</v>
          </cell>
          <cell r="AA31">
            <v>0</v>
          </cell>
          <cell r="AB31">
            <v>0</v>
          </cell>
          <cell r="AC31">
            <v>0</v>
          </cell>
          <cell r="AD31">
            <v>0</v>
          </cell>
          <cell r="AE31">
            <v>0</v>
          </cell>
          <cell r="AF31">
            <v>0</v>
          </cell>
          <cell r="AG31">
            <v>0</v>
          </cell>
          <cell r="AH31">
            <v>0</v>
          </cell>
          <cell r="AI31">
            <v>0</v>
          </cell>
          <cell r="AJ31">
            <v>36560000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36560000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36560000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36560000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10968000</v>
          </cell>
          <cell r="CP31">
            <v>36560000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36560000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36560000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7312000</v>
          </cell>
          <cell r="EG31">
            <v>36560000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36560000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36560000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7312000</v>
          </cell>
          <cell r="FX31">
            <v>36560000</v>
          </cell>
        </row>
        <row r="32">
          <cell r="A32">
            <v>18</v>
          </cell>
          <cell r="B32" t="str">
            <v>5 . 2 . 2 . 15 . 01</v>
          </cell>
          <cell r="C32" t="str">
            <v>Belanja perjalanan dinas dalam daerah</v>
          </cell>
          <cell r="D32">
            <v>12160000</v>
          </cell>
          <cell r="E32">
            <v>3648000</v>
          </cell>
          <cell r="F32">
            <v>3648000</v>
          </cell>
          <cell r="G32">
            <v>2432000</v>
          </cell>
          <cell r="H32">
            <v>2432000</v>
          </cell>
          <cell r="I32">
            <v>0</v>
          </cell>
          <cell r="J32">
            <v>0</v>
          </cell>
          <cell r="K32">
            <v>0</v>
          </cell>
          <cell r="L32">
            <v>0</v>
          </cell>
          <cell r="M32">
            <v>0</v>
          </cell>
          <cell r="N32">
            <v>0</v>
          </cell>
          <cell r="O32">
            <v>0</v>
          </cell>
          <cell r="P32">
            <v>0</v>
          </cell>
          <cell r="Q32">
            <v>0</v>
          </cell>
          <cell r="R32">
            <v>0</v>
          </cell>
          <cell r="S32">
            <v>0</v>
          </cell>
          <cell r="T32">
            <v>0</v>
          </cell>
          <cell r="U32">
            <v>0</v>
          </cell>
          <cell r="V32">
            <v>12160000</v>
          </cell>
          <cell r="W32">
            <v>0</v>
          </cell>
          <cell r="X32">
            <v>0</v>
          </cell>
          <cell r="Y32">
            <v>0</v>
          </cell>
          <cell r="Z32">
            <v>0</v>
          </cell>
          <cell r="AA32">
            <v>0</v>
          </cell>
          <cell r="AB32">
            <v>0</v>
          </cell>
          <cell r="AC32">
            <v>0</v>
          </cell>
          <cell r="AD32">
            <v>0</v>
          </cell>
          <cell r="AE32">
            <v>0</v>
          </cell>
          <cell r="AF32">
            <v>0</v>
          </cell>
          <cell r="AG32">
            <v>0</v>
          </cell>
          <cell r="AH32">
            <v>0</v>
          </cell>
          <cell r="AI32">
            <v>0</v>
          </cell>
          <cell r="AJ32">
            <v>12160000</v>
          </cell>
          <cell r="AK32">
            <v>0</v>
          </cell>
          <cell r="AL32">
            <v>0</v>
          </cell>
          <cell r="AM32">
            <v>0</v>
          </cell>
          <cell r="AN32">
            <v>0</v>
          </cell>
          <cell r="AO32">
            <v>0</v>
          </cell>
          <cell r="AP32">
            <v>0</v>
          </cell>
          <cell r="AQ32">
            <v>0</v>
          </cell>
          <cell r="AR32">
            <v>0</v>
          </cell>
          <cell r="AS32">
            <v>0</v>
          </cell>
          <cell r="AT32">
            <v>0</v>
          </cell>
          <cell r="AU32">
            <v>0</v>
          </cell>
          <cell r="AV32">
            <v>0</v>
          </cell>
          <cell r="AW32">
            <v>0</v>
          </cell>
          <cell r="AY32">
            <v>12160000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12160000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12160000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3648000</v>
          </cell>
          <cell r="CP32">
            <v>12160000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12160000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12160000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2432000</v>
          </cell>
          <cell r="EG32">
            <v>12160000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12160000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12160000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2432000</v>
          </cell>
          <cell r="FX32">
            <v>12160000</v>
          </cell>
        </row>
        <row r="33">
          <cell r="A33">
            <v>19</v>
          </cell>
          <cell r="B33" t="str">
            <v>5 . 2 . 2 . 15 . 02</v>
          </cell>
          <cell r="C33" t="str">
            <v>Belanja perjalanan dinas luar daerah</v>
          </cell>
          <cell r="D33">
            <v>24400000</v>
          </cell>
          <cell r="E33">
            <v>7320000</v>
          </cell>
          <cell r="F33">
            <v>7320000</v>
          </cell>
          <cell r="G33">
            <v>4880000</v>
          </cell>
          <cell r="H33">
            <v>4880000</v>
          </cell>
          <cell r="I33">
            <v>0</v>
          </cell>
          <cell r="J33">
            <v>0</v>
          </cell>
          <cell r="K33">
            <v>0</v>
          </cell>
          <cell r="L33">
            <v>0</v>
          </cell>
          <cell r="M33">
            <v>0</v>
          </cell>
          <cell r="N33">
            <v>0</v>
          </cell>
          <cell r="O33">
            <v>0</v>
          </cell>
          <cell r="P33">
            <v>0</v>
          </cell>
          <cell r="Q33">
            <v>0</v>
          </cell>
          <cell r="R33">
            <v>0</v>
          </cell>
          <cell r="S33">
            <v>0</v>
          </cell>
          <cell r="T33">
            <v>0</v>
          </cell>
          <cell r="U33">
            <v>0</v>
          </cell>
          <cell r="V33">
            <v>24400000</v>
          </cell>
          <cell r="W33">
            <v>0</v>
          </cell>
          <cell r="X33">
            <v>0</v>
          </cell>
          <cell r="Y33">
            <v>0</v>
          </cell>
          <cell r="Z33">
            <v>0</v>
          </cell>
          <cell r="AA33">
            <v>0</v>
          </cell>
          <cell r="AB33">
            <v>0</v>
          </cell>
          <cell r="AC33">
            <v>0</v>
          </cell>
          <cell r="AD33">
            <v>0</v>
          </cell>
          <cell r="AE33">
            <v>0</v>
          </cell>
          <cell r="AF33">
            <v>0</v>
          </cell>
          <cell r="AG33">
            <v>0</v>
          </cell>
          <cell r="AH33">
            <v>0</v>
          </cell>
          <cell r="AI33">
            <v>0</v>
          </cell>
          <cell r="AJ33">
            <v>24400000</v>
          </cell>
          <cell r="AK33">
            <v>0</v>
          </cell>
          <cell r="AL33">
            <v>0</v>
          </cell>
          <cell r="AM33">
            <v>0</v>
          </cell>
          <cell r="AN33">
            <v>0</v>
          </cell>
          <cell r="AO33">
            <v>0</v>
          </cell>
          <cell r="AP33">
            <v>0</v>
          </cell>
          <cell r="AQ33">
            <v>0</v>
          </cell>
          <cell r="AR33">
            <v>0</v>
          </cell>
          <cell r="AS33">
            <v>0</v>
          </cell>
          <cell r="AT33">
            <v>0</v>
          </cell>
          <cell r="AU33">
            <v>0</v>
          </cell>
          <cell r="AV33">
            <v>0</v>
          </cell>
          <cell r="AW33">
            <v>0</v>
          </cell>
          <cell r="AY33">
            <v>24400000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24400000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24400000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7320000</v>
          </cell>
          <cell r="CP33">
            <v>24400000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24400000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24400000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4880000</v>
          </cell>
          <cell r="EG33">
            <v>24400000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24400000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24400000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4880000</v>
          </cell>
          <cell r="FX33">
            <v>24400000</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2.06 . 1.20.03 . 18 . 04</v>
          </cell>
          <cell r="C15" t="str">
            <v>Pengembangan kelembagaan kerjasama kemitraan</v>
          </cell>
          <cell r="D15">
            <v>64250000</v>
          </cell>
          <cell r="E15">
            <v>37590000</v>
          </cell>
          <cell r="F15">
            <v>0</v>
          </cell>
          <cell r="G15">
            <v>0</v>
          </cell>
          <cell r="H15">
            <v>26660000</v>
          </cell>
          <cell r="I15">
            <v>0</v>
          </cell>
          <cell r="J15">
            <v>0</v>
          </cell>
          <cell r="K15">
            <v>0</v>
          </cell>
          <cell r="L15">
            <v>0</v>
          </cell>
          <cell r="M15">
            <v>0</v>
          </cell>
          <cell r="N15">
            <v>0</v>
          </cell>
          <cell r="O15">
            <v>0</v>
          </cell>
          <cell r="P15">
            <v>0</v>
          </cell>
          <cell r="Q15">
            <v>0</v>
          </cell>
          <cell r="R15">
            <v>0</v>
          </cell>
          <cell r="S15">
            <v>0</v>
          </cell>
          <cell r="T15">
            <v>0</v>
          </cell>
          <cell r="U15">
            <v>0</v>
          </cell>
          <cell r="V15">
            <v>64250000</v>
          </cell>
          <cell r="W15">
            <v>0</v>
          </cell>
          <cell r="X15">
            <v>0</v>
          </cell>
          <cell r="Y15">
            <v>0</v>
          </cell>
          <cell r="Z15">
            <v>0</v>
          </cell>
          <cell r="AA15">
            <v>0</v>
          </cell>
          <cell r="AB15">
            <v>0</v>
          </cell>
          <cell r="AC15">
            <v>0</v>
          </cell>
          <cell r="AD15">
            <v>0</v>
          </cell>
          <cell r="AE15">
            <v>0</v>
          </cell>
          <cell r="AF15">
            <v>0</v>
          </cell>
          <cell r="AG15">
            <v>0</v>
          </cell>
          <cell r="AH15">
            <v>0</v>
          </cell>
          <cell r="AI15">
            <v>0</v>
          </cell>
          <cell r="AJ15">
            <v>64250000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37590000</v>
          </cell>
          <cell r="AY15">
            <v>64250000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64250000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64250000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64250000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64250000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64250000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64250000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64250000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64250000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26660000</v>
          </cell>
          <cell r="FX15">
            <v>64250000</v>
          </cell>
        </row>
        <row r="16">
          <cell r="A16">
            <v>2</v>
          </cell>
          <cell r="B16" t="str">
            <v>5 . 2 . 1</v>
          </cell>
          <cell r="C16" t="str">
            <v>Belanja Pegawai</v>
          </cell>
          <cell r="D16">
            <v>17340000</v>
          </cell>
          <cell r="E16">
            <v>8790000</v>
          </cell>
          <cell r="F16">
            <v>0</v>
          </cell>
          <cell r="G16">
            <v>0</v>
          </cell>
          <cell r="H16">
            <v>8550000</v>
          </cell>
          <cell r="I16">
            <v>0</v>
          </cell>
          <cell r="J16">
            <v>0</v>
          </cell>
          <cell r="K16">
            <v>0</v>
          </cell>
          <cell r="L16">
            <v>0</v>
          </cell>
          <cell r="M16">
            <v>0</v>
          </cell>
          <cell r="N16">
            <v>0</v>
          </cell>
          <cell r="O16">
            <v>0</v>
          </cell>
          <cell r="P16">
            <v>0</v>
          </cell>
          <cell r="Q16">
            <v>0</v>
          </cell>
          <cell r="R16">
            <v>0</v>
          </cell>
          <cell r="S16">
            <v>0</v>
          </cell>
          <cell r="T16">
            <v>0</v>
          </cell>
          <cell r="U16">
            <v>0</v>
          </cell>
          <cell r="V16">
            <v>17340000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17340000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8790000</v>
          </cell>
          <cell r="AY16">
            <v>17340000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17340000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17340000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17340000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17340000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17340000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17340000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17340000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17340000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8550000</v>
          </cell>
          <cell r="FX16">
            <v>17340000</v>
          </cell>
        </row>
        <row r="17">
          <cell r="A17">
            <v>3</v>
          </cell>
          <cell r="B17" t="str">
            <v>5 . 2 . 1 . 01</v>
          </cell>
          <cell r="C17" t="str">
            <v>Honorarium PNS</v>
          </cell>
          <cell r="D17">
            <v>9000000</v>
          </cell>
          <cell r="E17">
            <v>4500000</v>
          </cell>
          <cell r="F17">
            <v>0</v>
          </cell>
          <cell r="G17">
            <v>0</v>
          </cell>
          <cell r="H17">
            <v>4500000</v>
          </cell>
          <cell r="I17">
            <v>0</v>
          </cell>
          <cell r="J17">
            <v>0</v>
          </cell>
          <cell r="K17">
            <v>0</v>
          </cell>
          <cell r="L17">
            <v>0</v>
          </cell>
          <cell r="M17">
            <v>0</v>
          </cell>
          <cell r="N17">
            <v>0</v>
          </cell>
          <cell r="O17">
            <v>0</v>
          </cell>
          <cell r="P17">
            <v>0</v>
          </cell>
          <cell r="Q17">
            <v>0</v>
          </cell>
          <cell r="R17">
            <v>0</v>
          </cell>
          <cell r="S17">
            <v>0</v>
          </cell>
          <cell r="T17">
            <v>0</v>
          </cell>
          <cell r="U17">
            <v>0</v>
          </cell>
          <cell r="V17">
            <v>9000000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9000000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4500000</v>
          </cell>
          <cell r="AY17">
            <v>9000000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9000000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9000000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9000000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9000000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9000000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9000000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9000000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9000000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4500000</v>
          </cell>
          <cell r="FX17">
            <v>9000000</v>
          </cell>
        </row>
        <row r="18">
          <cell r="A18">
            <v>4</v>
          </cell>
          <cell r="B18" t="str">
            <v>5 . 2 . 1 . 01 . 01</v>
          </cell>
          <cell r="C18" t="str">
            <v>Honorarium Panitia Pelaksana Kegiatan</v>
          </cell>
          <cell r="D18">
            <v>3000000</v>
          </cell>
          <cell r="E18">
            <v>1500000</v>
          </cell>
          <cell r="F18">
            <v>0</v>
          </cell>
          <cell r="G18">
            <v>0</v>
          </cell>
          <cell r="H18">
            <v>1500000</v>
          </cell>
          <cell r="I18">
            <v>0</v>
          </cell>
          <cell r="J18">
            <v>0</v>
          </cell>
          <cell r="K18">
            <v>0</v>
          </cell>
          <cell r="L18">
            <v>0</v>
          </cell>
          <cell r="M18">
            <v>0</v>
          </cell>
          <cell r="N18">
            <v>0</v>
          </cell>
          <cell r="O18">
            <v>0</v>
          </cell>
          <cell r="P18">
            <v>0</v>
          </cell>
          <cell r="Q18">
            <v>0</v>
          </cell>
          <cell r="R18">
            <v>0</v>
          </cell>
          <cell r="S18">
            <v>0</v>
          </cell>
          <cell r="T18">
            <v>0</v>
          </cell>
          <cell r="U18">
            <v>0</v>
          </cell>
          <cell r="V18">
            <v>3000000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1500000</v>
          </cell>
          <cell r="AY18">
            <v>3000000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3000000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1500000</v>
          </cell>
          <cell r="FX18">
            <v>3000000</v>
          </cell>
        </row>
        <row r="19">
          <cell r="A19">
            <v>5</v>
          </cell>
          <cell r="B19" t="str">
            <v>5 . 2 . 1 . 01 . 04</v>
          </cell>
          <cell r="C19" t="str">
            <v>Honorarium/Uang Saku</v>
          </cell>
          <cell r="D19">
            <v>6000000</v>
          </cell>
          <cell r="E19">
            <v>3000000</v>
          </cell>
          <cell r="F19">
            <v>0</v>
          </cell>
          <cell r="G19">
            <v>0</v>
          </cell>
          <cell r="H19">
            <v>3000000</v>
          </cell>
          <cell r="I19">
            <v>0</v>
          </cell>
          <cell r="J19">
            <v>0</v>
          </cell>
          <cell r="K19">
            <v>0</v>
          </cell>
          <cell r="L19">
            <v>0</v>
          </cell>
          <cell r="M19">
            <v>0</v>
          </cell>
          <cell r="N19">
            <v>0</v>
          </cell>
          <cell r="O19">
            <v>0</v>
          </cell>
          <cell r="P19">
            <v>0</v>
          </cell>
          <cell r="Q19">
            <v>0</v>
          </cell>
          <cell r="R19">
            <v>0</v>
          </cell>
          <cell r="S19">
            <v>0</v>
          </cell>
          <cell r="T19">
            <v>0</v>
          </cell>
          <cell r="U19">
            <v>0</v>
          </cell>
          <cell r="V19">
            <v>6000000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6000000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3000000</v>
          </cell>
          <cell r="AY19">
            <v>6000000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6000000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6000000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6000000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6000000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6000000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6000000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6000000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6000000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3000000</v>
          </cell>
          <cell r="FX19">
            <v>6000000</v>
          </cell>
        </row>
        <row r="20">
          <cell r="A20">
            <v>6</v>
          </cell>
          <cell r="B20" t="str">
            <v>5 . 2 . 1 . 02</v>
          </cell>
          <cell r="C20" t="str">
            <v>Honorarium Non PNS</v>
          </cell>
          <cell r="D20">
            <v>8100000</v>
          </cell>
          <cell r="E20">
            <v>4050000</v>
          </cell>
          <cell r="F20">
            <v>0</v>
          </cell>
          <cell r="G20">
            <v>0</v>
          </cell>
          <cell r="H20">
            <v>4050000</v>
          </cell>
          <cell r="I20">
            <v>0</v>
          </cell>
          <cell r="J20">
            <v>0</v>
          </cell>
          <cell r="K20">
            <v>0</v>
          </cell>
          <cell r="L20">
            <v>0</v>
          </cell>
          <cell r="M20">
            <v>0</v>
          </cell>
          <cell r="N20">
            <v>0</v>
          </cell>
          <cell r="O20">
            <v>0</v>
          </cell>
          <cell r="P20">
            <v>0</v>
          </cell>
          <cell r="Q20">
            <v>0</v>
          </cell>
          <cell r="R20">
            <v>0</v>
          </cell>
          <cell r="S20">
            <v>0</v>
          </cell>
          <cell r="T20">
            <v>0</v>
          </cell>
          <cell r="U20">
            <v>0</v>
          </cell>
          <cell r="V20">
            <v>8100000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8100000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4050000</v>
          </cell>
          <cell r="AY20">
            <v>8100000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8100000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8100000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8100000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8100000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8100000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8100000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8100000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8100000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4050000</v>
          </cell>
          <cell r="FX20">
            <v>8100000</v>
          </cell>
        </row>
        <row r="21">
          <cell r="A21">
            <v>7</v>
          </cell>
          <cell r="B21" t="str">
            <v>5 . 2 . 1 . 02 . 01</v>
          </cell>
          <cell r="C21" t="str">
            <v>Honorarium Tenaga Ahli / Instruktur / Narasumber</v>
          </cell>
          <cell r="D21">
            <v>5400000</v>
          </cell>
          <cell r="E21">
            <v>2700000</v>
          </cell>
          <cell r="F21">
            <v>0</v>
          </cell>
          <cell r="G21">
            <v>0</v>
          </cell>
          <cell r="H21">
            <v>2700000</v>
          </cell>
          <cell r="I21">
            <v>0</v>
          </cell>
          <cell r="J21">
            <v>0</v>
          </cell>
          <cell r="K21">
            <v>0</v>
          </cell>
          <cell r="L21">
            <v>0</v>
          </cell>
          <cell r="M21">
            <v>0</v>
          </cell>
          <cell r="N21">
            <v>0</v>
          </cell>
          <cell r="O21">
            <v>0</v>
          </cell>
          <cell r="P21">
            <v>0</v>
          </cell>
          <cell r="Q21">
            <v>0</v>
          </cell>
          <cell r="R21">
            <v>0</v>
          </cell>
          <cell r="S21">
            <v>0</v>
          </cell>
          <cell r="T21">
            <v>0</v>
          </cell>
          <cell r="U21">
            <v>0</v>
          </cell>
          <cell r="V21">
            <v>5400000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5400000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2700000</v>
          </cell>
          <cell r="AY21">
            <v>5400000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5400000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5400000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5400000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5400000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5400000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5400000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5400000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5400000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2700000</v>
          </cell>
          <cell r="FX21">
            <v>5400000</v>
          </cell>
        </row>
        <row r="22">
          <cell r="A22">
            <v>8</v>
          </cell>
          <cell r="B22" t="str">
            <v>5 . 2 . 1 . 02 . 04</v>
          </cell>
          <cell r="C22" t="str">
            <v>Honorarium Non PNS Lainnya</v>
          </cell>
          <cell r="D22">
            <v>2700000</v>
          </cell>
          <cell r="E22">
            <v>1350000</v>
          </cell>
          <cell r="F22">
            <v>0</v>
          </cell>
          <cell r="G22">
            <v>0</v>
          </cell>
          <cell r="H22">
            <v>1350000</v>
          </cell>
          <cell r="I22">
            <v>0</v>
          </cell>
          <cell r="J22">
            <v>0</v>
          </cell>
          <cell r="K22">
            <v>0</v>
          </cell>
          <cell r="L22">
            <v>0</v>
          </cell>
          <cell r="M22">
            <v>0</v>
          </cell>
          <cell r="N22">
            <v>0</v>
          </cell>
          <cell r="O22">
            <v>0</v>
          </cell>
          <cell r="P22">
            <v>0</v>
          </cell>
          <cell r="Q22">
            <v>0</v>
          </cell>
          <cell r="R22">
            <v>0</v>
          </cell>
          <cell r="S22">
            <v>0</v>
          </cell>
          <cell r="T22">
            <v>0</v>
          </cell>
          <cell r="U22">
            <v>0</v>
          </cell>
          <cell r="V22">
            <v>2700000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2700000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1350000</v>
          </cell>
          <cell r="AY22">
            <v>2700000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2700000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2700000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2700000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2700000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2700000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2700000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2700000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2700000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1350000</v>
          </cell>
          <cell r="FX22">
            <v>2700000</v>
          </cell>
        </row>
        <row r="23">
          <cell r="A23">
            <v>9</v>
          </cell>
          <cell r="B23" t="str">
            <v>5 . 2 . 1 . 03</v>
          </cell>
          <cell r="C23" t="str">
            <v>Uang Lembur</v>
          </cell>
          <cell r="D23">
            <v>240000</v>
          </cell>
          <cell r="E23">
            <v>240000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240000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240000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240000</v>
          </cell>
          <cell r="AY23">
            <v>240000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240000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240000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240000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240000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240000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240000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240000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240000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240000</v>
          </cell>
        </row>
        <row r="24">
          <cell r="A24">
            <v>10</v>
          </cell>
          <cell r="B24" t="str">
            <v>5 . 2 . 1 . 03 . 01</v>
          </cell>
          <cell r="C24" t="str">
            <v>Uang Lembur  PNS</v>
          </cell>
          <cell r="D24">
            <v>240000</v>
          </cell>
          <cell r="E24">
            <v>240000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240000</v>
          </cell>
          <cell r="W24">
            <v>0</v>
          </cell>
          <cell r="X24">
            <v>0</v>
          </cell>
          <cell r="Y24">
            <v>0</v>
          </cell>
          <cell r="Z24">
            <v>0</v>
          </cell>
          <cell r="AA24">
            <v>0</v>
          </cell>
          <cell r="AB24">
            <v>0</v>
          </cell>
          <cell r="AC24">
            <v>0</v>
          </cell>
          <cell r="AD24">
            <v>0</v>
          </cell>
          <cell r="AE24">
            <v>0</v>
          </cell>
          <cell r="AF24">
            <v>0</v>
          </cell>
          <cell r="AG24">
            <v>0</v>
          </cell>
          <cell r="AH24">
            <v>0</v>
          </cell>
          <cell r="AI24">
            <v>0</v>
          </cell>
          <cell r="AJ24">
            <v>240000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240000</v>
          </cell>
          <cell r="AY24">
            <v>240000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240000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240000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240000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240000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240000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240000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240000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240000</v>
          </cell>
        </row>
        <row r="25">
          <cell r="A25">
            <v>11</v>
          </cell>
          <cell r="B25" t="str">
            <v>5 . 2 . 2</v>
          </cell>
          <cell r="C25" t="str">
            <v>Belanja Barang dan Jasa</v>
          </cell>
          <cell r="D25">
            <v>46910000</v>
          </cell>
          <cell r="E25">
            <v>28800000</v>
          </cell>
          <cell r="F25">
            <v>0</v>
          </cell>
          <cell r="G25">
            <v>0</v>
          </cell>
          <cell r="H25">
            <v>18110000</v>
          </cell>
          <cell r="I25">
            <v>0</v>
          </cell>
          <cell r="J25">
            <v>0</v>
          </cell>
          <cell r="K25">
            <v>0</v>
          </cell>
          <cell r="L25">
            <v>0</v>
          </cell>
          <cell r="M25">
            <v>0</v>
          </cell>
          <cell r="N25">
            <v>0</v>
          </cell>
          <cell r="O25">
            <v>0</v>
          </cell>
          <cell r="P25">
            <v>0</v>
          </cell>
          <cell r="Q25">
            <v>0</v>
          </cell>
          <cell r="R25">
            <v>0</v>
          </cell>
          <cell r="S25">
            <v>0</v>
          </cell>
          <cell r="T25">
            <v>0</v>
          </cell>
          <cell r="U25">
            <v>0</v>
          </cell>
          <cell r="V25">
            <v>46910000</v>
          </cell>
          <cell r="W25">
            <v>0</v>
          </cell>
          <cell r="X25">
            <v>0</v>
          </cell>
          <cell r="Y25">
            <v>0</v>
          </cell>
          <cell r="Z25">
            <v>0</v>
          </cell>
          <cell r="AA25">
            <v>0</v>
          </cell>
          <cell r="AB25">
            <v>0</v>
          </cell>
          <cell r="AC25">
            <v>0</v>
          </cell>
          <cell r="AD25">
            <v>0</v>
          </cell>
          <cell r="AE25">
            <v>0</v>
          </cell>
          <cell r="AF25">
            <v>0</v>
          </cell>
          <cell r="AG25">
            <v>0</v>
          </cell>
          <cell r="AH25">
            <v>0</v>
          </cell>
          <cell r="AI25">
            <v>0</v>
          </cell>
          <cell r="AJ25">
            <v>46910000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28800000</v>
          </cell>
          <cell r="AY25">
            <v>46910000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46910000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46910000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46910000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46910000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46910000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46910000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46910000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46910000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18110000</v>
          </cell>
          <cell r="FX25">
            <v>46910000</v>
          </cell>
        </row>
        <row r="26">
          <cell r="A26">
            <v>12</v>
          </cell>
          <cell r="B26" t="str">
            <v>5 . 2 . 2 . 01</v>
          </cell>
          <cell r="C26" t="str">
            <v>Belanja Bahan Pakai Habis Kantor</v>
          </cell>
          <cell r="D26">
            <v>1000000</v>
          </cell>
          <cell r="E26">
            <v>1000000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1000000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1000000</v>
          </cell>
          <cell r="AY26">
            <v>1000000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1000000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1000000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1000000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1000000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1000000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1000000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1000000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1000000</v>
          </cell>
        </row>
        <row r="27">
          <cell r="A27">
            <v>13</v>
          </cell>
          <cell r="B27" t="str">
            <v>5 . 2 . 2 . 01 . 01</v>
          </cell>
          <cell r="C27" t="str">
            <v>Belanja alat tulis kantor</v>
          </cell>
          <cell r="D27">
            <v>1000000</v>
          </cell>
          <cell r="E27">
            <v>1000000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1000000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1000000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1000000</v>
          </cell>
          <cell r="AY27">
            <v>1000000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1000000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1000000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1000000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1000000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1000000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1000000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1000000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1000000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1000000</v>
          </cell>
        </row>
        <row r="28">
          <cell r="A28">
            <v>14</v>
          </cell>
          <cell r="B28" t="str">
            <v>5 . 2 . 2 . 03</v>
          </cell>
          <cell r="C28" t="str">
            <v>Belanja Jasa Kantor</v>
          </cell>
          <cell r="D28">
            <v>3560000</v>
          </cell>
          <cell r="E28">
            <v>2760000</v>
          </cell>
          <cell r="F28">
            <v>0</v>
          </cell>
          <cell r="G28">
            <v>0</v>
          </cell>
          <cell r="H28">
            <v>800000</v>
          </cell>
          <cell r="I28">
            <v>0</v>
          </cell>
          <cell r="J28">
            <v>0</v>
          </cell>
          <cell r="K28">
            <v>0</v>
          </cell>
          <cell r="L28">
            <v>0</v>
          </cell>
          <cell r="M28">
            <v>0</v>
          </cell>
          <cell r="N28">
            <v>0</v>
          </cell>
          <cell r="O28">
            <v>0</v>
          </cell>
          <cell r="P28">
            <v>0</v>
          </cell>
          <cell r="Q28">
            <v>0</v>
          </cell>
          <cell r="R28">
            <v>0</v>
          </cell>
          <cell r="S28">
            <v>0</v>
          </cell>
          <cell r="T28">
            <v>0</v>
          </cell>
          <cell r="U28">
            <v>0</v>
          </cell>
          <cell r="V28">
            <v>3560000</v>
          </cell>
          <cell r="W28">
            <v>0</v>
          </cell>
          <cell r="X28">
            <v>0</v>
          </cell>
          <cell r="Y28">
            <v>0</v>
          </cell>
          <cell r="Z28">
            <v>0</v>
          </cell>
          <cell r="AA28">
            <v>0</v>
          </cell>
          <cell r="AB28">
            <v>0</v>
          </cell>
          <cell r="AC28">
            <v>0</v>
          </cell>
          <cell r="AD28">
            <v>0</v>
          </cell>
          <cell r="AE28">
            <v>0</v>
          </cell>
          <cell r="AF28">
            <v>0</v>
          </cell>
          <cell r="AG28">
            <v>0</v>
          </cell>
          <cell r="AH28">
            <v>0</v>
          </cell>
          <cell r="AI28">
            <v>0</v>
          </cell>
          <cell r="AJ28">
            <v>3560000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2760000</v>
          </cell>
          <cell r="AY28">
            <v>3560000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3560000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3560000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3560000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3560000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3560000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3560000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3560000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3560000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800000</v>
          </cell>
          <cell r="FX28">
            <v>3560000</v>
          </cell>
        </row>
        <row r="29">
          <cell r="A29">
            <v>15</v>
          </cell>
          <cell r="B29" t="str">
            <v>5 . 2 . 2 . 03 . 12</v>
          </cell>
          <cell r="C29" t="str">
            <v>Belanja transportasi dan akomodasi</v>
          </cell>
          <cell r="D29">
            <v>600000</v>
          </cell>
          <cell r="E29">
            <v>600000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600000</v>
          </cell>
          <cell r="W29">
            <v>0</v>
          </cell>
          <cell r="X29">
            <v>0</v>
          </cell>
          <cell r="Y29">
            <v>0</v>
          </cell>
          <cell r="Z29">
            <v>0</v>
          </cell>
          <cell r="AA29">
            <v>0</v>
          </cell>
          <cell r="AB29">
            <v>0</v>
          </cell>
          <cell r="AC29">
            <v>0</v>
          </cell>
          <cell r="AD29">
            <v>0</v>
          </cell>
          <cell r="AE29">
            <v>0</v>
          </cell>
          <cell r="AF29">
            <v>0</v>
          </cell>
          <cell r="AG29">
            <v>0</v>
          </cell>
          <cell r="AH29">
            <v>0</v>
          </cell>
          <cell r="AI29">
            <v>0</v>
          </cell>
          <cell r="AJ29">
            <v>600000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600000</v>
          </cell>
          <cell r="AY29">
            <v>600000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600000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600000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600000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600000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600000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600000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600000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600000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600000</v>
          </cell>
        </row>
        <row r="30">
          <cell r="A30">
            <v>16</v>
          </cell>
          <cell r="B30" t="str">
            <v>5 . 2 . 2 . 03 . 17</v>
          </cell>
          <cell r="C30" t="str">
            <v>Belanja Jasa Kantor lainnya</v>
          </cell>
          <cell r="D30">
            <v>2960000</v>
          </cell>
          <cell r="E30">
            <v>2160000</v>
          </cell>
          <cell r="F30">
            <v>0</v>
          </cell>
          <cell r="G30">
            <v>0</v>
          </cell>
          <cell r="H30">
            <v>800000</v>
          </cell>
          <cell r="I30">
            <v>0</v>
          </cell>
          <cell r="J30">
            <v>0</v>
          </cell>
          <cell r="K30">
            <v>0</v>
          </cell>
          <cell r="L30">
            <v>0</v>
          </cell>
          <cell r="M30">
            <v>0</v>
          </cell>
          <cell r="N30">
            <v>0</v>
          </cell>
          <cell r="O30">
            <v>0</v>
          </cell>
          <cell r="P30">
            <v>0</v>
          </cell>
          <cell r="Q30">
            <v>0</v>
          </cell>
          <cell r="R30">
            <v>0</v>
          </cell>
          <cell r="S30">
            <v>0</v>
          </cell>
          <cell r="T30">
            <v>0</v>
          </cell>
          <cell r="U30">
            <v>0</v>
          </cell>
          <cell r="V30">
            <v>2960000</v>
          </cell>
          <cell r="W30">
            <v>0</v>
          </cell>
          <cell r="X30">
            <v>0</v>
          </cell>
          <cell r="Y30">
            <v>0</v>
          </cell>
          <cell r="Z30">
            <v>0</v>
          </cell>
          <cell r="AA30">
            <v>0</v>
          </cell>
          <cell r="AB30">
            <v>0</v>
          </cell>
          <cell r="AC30">
            <v>0</v>
          </cell>
          <cell r="AD30">
            <v>0</v>
          </cell>
          <cell r="AE30">
            <v>0</v>
          </cell>
          <cell r="AF30">
            <v>0</v>
          </cell>
          <cell r="AG30">
            <v>0</v>
          </cell>
          <cell r="AH30">
            <v>0</v>
          </cell>
          <cell r="AI30">
            <v>0</v>
          </cell>
          <cell r="AJ30">
            <v>2960000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2160000</v>
          </cell>
          <cell r="AY30">
            <v>2960000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2960000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2960000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2960000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2960000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2960000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2960000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2960000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2960000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800000</v>
          </cell>
          <cell r="FX30">
            <v>2960000</v>
          </cell>
        </row>
        <row r="31">
          <cell r="A31">
            <v>17</v>
          </cell>
          <cell r="B31" t="str">
            <v>5 . 2 . 2 . 06</v>
          </cell>
          <cell r="C31" t="str">
            <v>Belanja Cetak dan Penggandaan</v>
          </cell>
          <cell r="D31">
            <v>5000000</v>
          </cell>
          <cell r="E31">
            <v>3450000</v>
          </cell>
          <cell r="F31">
            <v>0</v>
          </cell>
          <cell r="G31">
            <v>0</v>
          </cell>
          <cell r="H31">
            <v>1550000</v>
          </cell>
          <cell r="I31">
            <v>0</v>
          </cell>
          <cell r="J31">
            <v>0</v>
          </cell>
          <cell r="K31">
            <v>0</v>
          </cell>
          <cell r="L31">
            <v>0</v>
          </cell>
          <cell r="M31">
            <v>0</v>
          </cell>
          <cell r="N31">
            <v>0</v>
          </cell>
          <cell r="O31">
            <v>0</v>
          </cell>
          <cell r="P31">
            <v>0</v>
          </cell>
          <cell r="Q31">
            <v>0</v>
          </cell>
          <cell r="R31">
            <v>0</v>
          </cell>
          <cell r="S31">
            <v>0</v>
          </cell>
          <cell r="T31">
            <v>0</v>
          </cell>
          <cell r="U31">
            <v>0</v>
          </cell>
          <cell r="V31">
            <v>5000000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5000000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3450000</v>
          </cell>
          <cell r="AY31">
            <v>5000000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5000000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5000000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5000000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5000000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5000000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5000000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5000000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5000000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1550000</v>
          </cell>
          <cell r="FX31">
            <v>5000000</v>
          </cell>
        </row>
        <row r="32">
          <cell r="A32">
            <v>18</v>
          </cell>
          <cell r="B32" t="str">
            <v>5 . 2 . 2 . 06 . 01</v>
          </cell>
          <cell r="C32" t="str">
            <v>Belanja cetak</v>
          </cell>
          <cell r="D32">
            <v>3500000</v>
          </cell>
          <cell r="E32">
            <v>2200000</v>
          </cell>
          <cell r="F32">
            <v>0</v>
          </cell>
          <cell r="G32">
            <v>0</v>
          </cell>
          <cell r="H32">
            <v>1300000</v>
          </cell>
          <cell r="I32">
            <v>0</v>
          </cell>
          <cell r="J32">
            <v>0</v>
          </cell>
          <cell r="K32">
            <v>0</v>
          </cell>
          <cell r="L32">
            <v>0</v>
          </cell>
          <cell r="M32">
            <v>0</v>
          </cell>
          <cell r="N32">
            <v>0</v>
          </cell>
          <cell r="O32">
            <v>0</v>
          </cell>
          <cell r="P32">
            <v>0</v>
          </cell>
          <cell r="Q32">
            <v>0</v>
          </cell>
          <cell r="R32">
            <v>0</v>
          </cell>
          <cell r="S32">
            <v>0</v>
          </cell>
          <cell r="T32">
            <v>0</v>
          </cell>
          <cell r="U32">
            <v>0</v>
          </cell>
          <cell r="V32">
            <v>3500000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3500000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2200000</v>
          </cell>
          <cell r="AY32">
            <v>3500000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3500000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3500000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3500000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3500000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3500000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3500000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3500000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3500000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1300000</v>
          </cell>
          <cell r="FX32">
            <v>3500000</v>
          </cell>
        </row>
        <row r="33">
          <cell r="A33">
            <v>19</v>
          </cell>
          <cell r="B33" t="str">
            <v>5 . 2 . 2 . 06 . 02</v>
          </cell>
          <cell r="C33" t="str">
            <v>Belanja Penggandaan/Fotocopy</v>
          </cell>
          <cell r="D33">
            <v>1000000</v>
          </cell>
          <cell r="E33">
            <v>1000000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1000000</v>
          </cell>
          <cell r="W33">
            <v>0</v>
          </cell>
          <cell r="X33">
            <v>0</v>
          </cell>
          <cell r="Y33">
            <v>0</v>
          </cell>
          <cell r="Z33">
            <v>0</v>
          </cell>
          <cell r="AA33">
            <v>0</v>
          </cell>
          <cell r="AB33">
            <v>0</v>
          </cell>
          <cell r="AC33">
            <v>0</v>
          </cell>
          <cell r="AD33">
            <v>0</v>
          </cell>
          <cell r="AE33">
            <v>0</v>
          </cell>
          <cell r="AF33">
            <v>0</v>
          </cell>
          <cell r="AG33">
            <v>0</v>
          </cell>
          <cell r="AH33">
            <v>0</v>
          </cell>
          <cell r="AI33">
            <v>0</v>
          </cell>
          <cell r="AJ33">
            <v>1000000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1000000</v>
          </cell>
          <cell r="AY33">
            <v>1000000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1000000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1000000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1000000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1000000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1000000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1000000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1000000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1000000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1000000</v>
          </cell>
        </row>
        <row r="34">
          <cell r="A34">
            <v>20</v>
          </cell>
          <cell r="B34" t="str">
            <v>5 . 2 . 2 . 06 . 03</v>
          </cell>
          <cell r="C34" t="str">
            <v>Belanja Cetak Spanduk</v>
          </cell>
          <cell r="D34">
            <v>500000</v>
          </cell>
          <cell r="E34">
            <v>250000</v>
          </cell>
          <cell r="F34">
            <v>0</v>
          </cell>
          <cell r="G34">
            <v>0</v>
          </cell>
          <cell r="H34">
            <v>250000</v>
          </cell>
          <cell r="I34">
            <v>0</v>
          </cell>
          <cell r="J34">
            <v>0</v>
          </cell>
          <cell r="K34">
            <v>0</v>
          </cell>
          <cell r="L34">
            <v>0</v>
          </cell>
          <cell r="M34">
            <v>0</v>
          </cell>
          <cell r="N34">
            <v>0</v>
          </cell>
          <cell r="O34">
            <v>0</v>
          </cell>
          <cell r="P34">
            <v>0</v>
          </cell>
          <cell r="Q34">
            <v>0</v>
          </cell>
          <cell r="R34">
            <v>0</v>
          </cell>
          <cell r="S34">
            <v>0</v>
          </cell>
          <cell r="T34">
            <v>0</v>
          </cell>
          <cell r="U34">
            <v>0</v>
          </cell>
          <cell r="V34">
            <v>500000</v>
          </cell>
          <cell r="W34">
            <v>0</v>
          </cell>
          <cell r="X34">
            <v>0</v>
          </cell>
          <cell r="Y34">
            <v>0</v>
          </cell>
          <cell r="Z34">
            <v>0</v>
          </cell>
          <cell r="AA34">
            <v>0</v>
          </cell>
          <cell r="AB34">
            <v>0</v>
          </cell>
          <cell r="AC34">
            <v>0</v>
          </cell>
          <cell r="AD34">
            <v>0</v>
          </cell>
          <cell r="AE34">
            <v>0</v>
          </cell>
          <cell r="AF34">
            <v>0</v>
          </cell>
          <cell r="AG34">
            <v>0</v>
          </cell>
          <cell r="AH34">
            <v>0</v>
          </cell>
          <cell r="AI34">
            <v>0</v>
          </cell>
          <cell r="AJ34">
            <v>500000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250000</v>
          </cell>
          <cell r="AY34">
            <v>500000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500000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500000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500000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500000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500000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500000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500000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500000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250000</v>
          </cell>
          <cell r="FX34">
            <v>500000</v>
          </cell>
        </row>
        <row r="35">
          <cell r="A35">
            <v>21</v>
          </cell>
          <cell r="B35" t="str">
            <v>5 . 2 . 2 . 07</v>
          </cell>
          <cell r="C35" t="str">
            <v>Belanja Sewa Rumah / Gedung / Gudang / Parkir</v>
          </cell>
          <cell r="D35">
            <v>6000000</v>
          </cell>
          <cell r="E35">
            <v>3000000</v>
          </cell>
          <cell r="F35">
            <v>0</v>
          </cell>
          <cell r="G35">
            <v>0</v>
          </cell>
          <cell r="H35">
            <v>3000000</v>
          </cell>
          <cell r="I35">
            <v>0</v>
          </cell>
          <cell r="J35">
            <v>0</v>
          </cell>
          <cell r="K35">
            <v>0</v>
          </cell>
          <cell r="L35">
            <v>0</v>
          </cell>
          <cell r="M35">
            <v>0</v>
          </cell>
          <cell r="N35">
            <v>0</v>
          </cell>
          <cell r="O35">
            <v>0</v>
          </cell>
          <cell r="P35">
            <v>0</v>
          </cell>
          <cell r="Q35">
            <v>0</v>
          </cell>
          <cell r="R35">
            <v>0</v>
          </cell>
          <cell r="S35">
            <v>0</v>
          </cell>
          <cell r="T35">
            <v>0</v>
          </cell>
          <cell r="U35">
            <v>0</v>
          </cell>
          <cell r="V35">
            <v>6000000</v>
          </cell>
          <cell r="W35">
            <v>0</v>
          </cell>
          <cell r="X35">
            <v>0</v>
          </cell>
          <cell r="Y35">
            <v>0</v>
          </cell>
          <cell r="Z35">
            <v>0</v>
          </cell>
          <cell r="AA35">
            <v>0</v>
          </cell>
          <cell r="AB35">
            <v>0</v>
          </cell>
          <cell r="AC35">
            <v>0</v>
          </cell>
          <cell r="AD35">
            <v>0</v>
          </cell>
          <cell r="AE35">
            <v>0</v>
          </cell>
          <cell r="AF35">
            <v>0</v>
          </cell>
          <cell r="AG35">
            <v>0</v>
          </cell>
          <cell r="AH35">
            <v>0</v>
          </cell>
          <cell r="AI35">
            <v>0</v>
          </cell>
          <cell r="AJ35">
            <v>6000000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3000000</v>
          </cell>
          <cell r="AY35">
            <v>6000000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6000000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6000000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6000000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6000000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6000000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6000000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6000000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6000000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3000000</v>
          </cell>
          <cell r="FX35">
            <v>6000000</v>
          </cell>
        </row>
        <row r="36">
          <cell r="A36">
            <v>22</v>
          </cell>
          <cell r="B36" t="str">
            <v>5 . 2 . 2 . 07 . 02</v>
          </cell>
          <cell r="C36" t="str">
            <v>Belanja sewa gedung/ kantor/tempat</v>
          </cell>
          <cell r="D36">
            <v>6000000</v>
          </cell>
          <cell r="E36">
            <v>3000000</v>
          </cell>
          <cell r="F36">
            <v>0</v>
          </cell>
          <cell r="G36">
            <v>0</v>
          </cell>
          <cell r="H36">
            <v>3000000</v>
          </cell>
          <cell r="I36">
            <v>0</v>
          </cell>
          <cell r="J36">
            <v>0</v>
          </cell>
          <cell r="K36">
            <v>0</v>
          </cell>
          <cell r="L36">
            <v>0</v>
          </cell>
          <cell r="M36">
            <v>0</v>
          </cell>
          <cell r="N36">
            <v>0</v>
          </cell>
          <cell r="O36">
            <v>0</v>
          </cell>
          <cell r="P36">
            <v>0</v>
          </cell>
          <cell r="Q36">
            <v>0</v>
          </cell>
          <cell r="R36">
            <v>0</v>
          </cell>
          <cell r="S36">
            <v>0</v>
          </cell>
          <cell r="T36">
            <v>0</v>
          </cell>
          <cell r="U36">
            <v>0</v>
          </cell>
          <cell r="V36">
            <v>6000000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6000000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3000000</v>
          </cell>
          <cell r="AY36">
            <v>6000000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6000000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6000000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6000000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6000000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6000000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6000000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6000000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6000000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3000000</v>
          </cell>
          <cell r="FX36">
            <v>6000000</v>
          </cell>
        </row>
        <row r="37">
          <cell r="A37">
            <v>23</v>
          </cell>
          <cell r="B37" t="str">
            <v>5 . 2 . 2 . 11</v>
          </cell>
          <cell r="C37" t="str">
            <v>Belanja Makanan dan  Minuman</v>
          </cell>
          <cell r="D37">
            <v>9000000</v>
          </cell>
          <cell r="E37">
            <v>4500000</v>
          </cell>
          <cell r="F37">
            <v>0</v>
          </cell>
          <cell r="G37">
            <v>0</v>
          </cell>
          <cell r="H37">
            <v>4500000</v>
          </cell>
          <cell r="I37">
            <v>0</v>
          </cell>
          <cell r="J37">
            <v>0</v>
          </cell>
          <cell r="K37">
            <v>0</v>
          </cell>
          <cell r="L37">
            <v>0</v>
          </cell>
          <cell r="M37">
            <v>0</v>
          </cell>
          <cell r="N37">
            <v>0</v>
          </cell>
          <cell r="O37">
            <v>0</v>
          </cell>
          <cell r="P37">
            <v>0</v>
          </cell>
          <cell r="Q37">
            <v>0</v>
          </cell>
          <cell r="R37">
            <v>0</v>
          </cell>
          <cell r="S37">
            <v>0</v>
          </cell>
          <cell r="T37">
            <v>0</v>
          </cell>
          <cell r="U37">
            <v>0</v>
          </cell>
          <cell r="V37">
            <v>9000000</v>
          </cell>
          <cell r="W37">
            <v>0</v>
          </cell>
          <cell r="X37">
            <v>0</v>
          </cell>
          <cell r="Y37">
            <v>0</v>
          </cell>
          <cell r="Z37">
            <v>0</v>
          </cell>
          <cell r="AA37">
            <v>0</v>
          </cell>
          <cell r="AB37">
            <v>0</v>
          </cell>
          <cell r="AC37">
            <v>0</v>
          </cell>
          <cell r="AD37">
            <v>0</v>
          </cell>
          <cell r="AE37">
            <v>0</v>
          </cell>
          <cell r="AF37">
            <v>0</v>
          </cell>
          <cell r="AG37">
            <v>0</v>
          </cell>
          <cell r="AH37">
            <v>0</v>
          </cell>
          <cell r="AI37">
            <v>0</v>
          </cell>
          <cell r="AJ37">
            <v>9000000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4500000</v>
          </cell>
          <cell r="AY37">
            <v>9000000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9000000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9000000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9000000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9000000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9000000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9000000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9000000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9000000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4500000</v>
          </cell>
          <cell r="FX37">
            <v>9000000</v>
          </cell>
        </row>
        <row r="38">
          <cell r="A38">
            <v>24</v>
          </cell>
          <cell r="B38" t="str">
            <v>5 . 2 . 2 . 11 . 04</v>
          </cell>
          <cell r="C38" t="str">
            <v>Belanja makanan dan minuman pelaksanaan kegiatan</v>
          </cell>
          <cell r="D38">
            <v>9000000</v>
          </cell>
          <cell r="E38">
            <v>4500000</v>
          </cell>
          <cell r="F38">
            <v>0</v>
          </cell>
          <cell r="G38">
            <v>0</v>
          </cell>
          <cell r="H38">
            <v>4500000</v>
          </cell>
          <cell r="I38">
            <v>0</v>
          </cell>
          <cell r="J38">
            <v>0</v>
          </cell>
          <cell r="K38">
            <v>0</v>
          </cell>
          <cell r="L38">
            <v>0</v>
          </cell>
          <cell r="M38">
            <v>0</v>
          </cell>
          <cell r="N38">
            <v>0</v>
          </cell>
          <cell r="O38">
            <v>0</v>
          </cell>
          <cell r="P38">
            <v>0</v>
          </cell>
          <cell r="Q38">
            <v>0</v>
          </cell>
          <cell r="R38">
            <v>0</v>
          </cell>
          <cell r="S38">
            <v>0</v>
          </cell>
          <cell r="T38">
            <v>0</v>
          </cell>
          <cell r="U38">
            <v>0</v>
          </cell>
          <cell r="V38">
            <v>9000000</v>
          </cell>
          <cell r="W38">
            <v>0</v>
          </cell>
          <cell r="X38">
            <v>0</v>
          </cell>
          <cell r="Y38">
            <v>0</v>
          </cell>
          <cell r="Z38">
            <v>0</v>
          </cell>
          <cell r="AA38">
            <v>0</v>
          </cell>
          <cell r="AB38">
            <v>0</v>
          </cell>
          <cell r="AC38">
            <v>0</v>
          </cell>
          <cell r="AD38">
            <v>0</v>
          </cell>
          <cell r="AE38">
            <v>0</v>
          </cell>
          <cell r="AF38">
            <v>0</v>
          </cell>
          <cell r="AG38">
            <v>0</v>
          </cell>
          <cell r="AH38">
            <v>0</v>
          </cell>
          <cell r="AI38">
            <v>0</v>
          </cell>
          <cell r="AJ38">
            <v>9000000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4500000</v>
          </cell>
          <cell r="AY38">
            <v>9000000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9000000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9000000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9000000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9000000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9000000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9000000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9000000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9000000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4500000</v>
          </cell>
          <cell r="FX38">
            <v>9000000</v>
          </cell>
        </row>
        <row r="39">
          <cell r="A39">
            <v>25</v>
          </cell>
          <cell r="B39" t="str">
            <v>5 . 2 . 2 . 15</v>
          </cell>
          <cell r="C39" t="str">
            <v>Belanja Perjalanan Dinas</v>
          </cell>
          <cell r="D39">
            <v>22350000</v>
          </cell>
          <cell r="E39">
            <v>14090000</v>
          </cell>
          <cell r="F39">
            <v>0</v>
          </cell>
          <cell r="G39">
            <v>0</v>
          </cell>
          <cell r="H39">
            <v>8260000</v>
          </cell>
          <cell r="I39">
            <v>0</v>
          </cell>
          <cell r="J39">
            <v>0</v>
          </cell>
          <cell r="K39">
            <v>0</v>
          </cell>
          <cell r="L39">
            <v>0</v>
          </cell>
          <cell r="M39">
            <v>0</v>
          </cell>
          <cell r="N39">
            <v>0</v>
          </cell>
          <cell r="O39">
            <v>0</v>
          </cell>
          <cell r="P39">
            <v>0</v>
          </cell>
          <cell r="Q39">
            <v>0</v>
          </cell>
          <cell r="R39">
            <v>0</v>
          </cell>
          <cell r="S39">
            <v>0</v>
          </cell>
          <cell r="T39">
            <v>0</v>
          </cell>
          <cell r="U39">
            <v>0</v>
          </cell>
          <cell r="V39">
            <v>22350000</v>
          </cell>
          <cell r="W39">
            <v>0</v>
          </cell>
          <cell r="X39">
            <v>0</v>
          </cell>
          <cell r="Y39">
            <v>0</v>
          </cell>
          <cell r="Z39">
            <v>0</v>
          </cell>
          <cell r="AA39">
            <v>0</v>
          </cell>
          <cell r="AB39">
            <v>0</v>
          </cell>
          <cell r="AC39">
            <v>0</v>
          </cell>
          <cell r="AD39">
            <v>0</v>
          </cell>
          <cell r="AE39">
            <v>0</v>
          </cell>
          <cell r="AF39">
            <v>0</v>
          </cell>
          <cell r="AG39">
            <v>0</v>
          </cell>
          <cell r="AH39">
            <v>0</v>
          </cell>
          <cell r="AI39">
            <v>0</v>
          </cell>
          <cell r="AJ39">
            <v>22350000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14090000</v>
          </cell>
          <cell r="AY39">
            <v>22350000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22350000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22350000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22350000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22350000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22350000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22350000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22350000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22350000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8260000</v>
          </cell>
          <cell r="FX39">
            <v>22350000</v>
          </cell>
        </row>
        <row r="40">
          <cell r="A40">
            <v>26</v>
          </cell>
          <cell r="B40" t="str">
            <v>5 . 2 . 2 . 15 . 01</v>
          </cell>
          <cell r="C40" t="str">
            <v>Belanja perjalanan dinas dalam daerah</v>
          </cell>
          <cell r="D40">
            <v>16520000</v>
          </cell>
          <cell r="E40">
            <v>8260000</v>
          </cell>
          <cell r="F40">
            <v>0</v>
          </cell>
          <cell r="G40">
            <v>0</v>
          </cell>
          <cell r="H40">
            <v>8260000</v>
          </cell>
          <cell r="I40">
            <v>0</v>
          </cell>
          <cell r="J40">
            <v>0</v>
          </cell>
          <cell r="K40">
            <v>0</v>
          </cell>
          <cell r="L40">
            <v>0</v>
          </cell>
          <cell r="M40">
            <v>0</v>
          </cell>
          <cell r="N40">
            <v>0</v>
          </cell>
          <cell r="O40">
            <v>0</v>
          </cell>
          <cell r="P40">
            <v>0</v>
          </cell>
          <cell r="Q40">
            <v>0</v>
          </cell>
          <cell r="R40">
            <v>0</v>
          </cell>
          <cell r="S40">
            <v>0</v>
          </cell>
          <cell r="T40">
            <v>0</v>
          </cell>
          <cell r="U40">
            <v>0</v>
          </cell>
          <cell r="V40">
            <v>16520000</v>
          </cell>
          <cell r="W40">
            <v>0</v>
          </cell>
          <cell r="X40">
            <v>0</v>
          </cell>
          <cell r="Y40">
            <v>0</v>
          </cell>
          <cell r="Z40">
            <v>0</v>
          </cell>
          <cell r="AA40">
            <v>0</v>
          </cell>
          <cell r="AB40">
            <v>0</v>
          </cell>
          <cell r="AC40">
            <v>0</v>
          </cell>
          <cell r="AD40">
            <v>0</v>
          </cell>
          <cell r="AE40">
            <v>0</v>
          </cell>
          <cell r="AF40">
            <v>0</v>
          </cell>
          <cell r="AG40">
            <v>0</v>
          </cell>
          <cell r="AH40">
            <v>0</v>
          </cell>
          <cell r="AI40">
            <v>0</v>
          </cell>
          <cell r="AJ40">
            <v>16520000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8260000</v>
          </cell>
          <cell r="AY40">
            <v>16520000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16520000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16520000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16520000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16520000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16520000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16520000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16520000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16520000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8260000</v>
          </cell>
          <cell r="FX40">
            <v>16520000</v>
          </cell>
        </row>
        <row r="41">
          <cell r="A41">
            <v>27</v>
          </cell>
          <cell r="B41" t="str">
            <v>5 . 2 . 2 . 15 . 02</v>
          </cell>
          <cell r="C41" t="str">
            <v>Belanja perjalanan dinas luar daerah</v>
          </cell>
          <cell r="D41">
            <v>5830000</v>
          </cell>
          <cell r="E41">
            <v>5830000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5830000</v>
          </cell>
          <cell r="W41">
            <v>0</v>
          </cell>
          <cell r="X41">
            <v>0</v>
          </cell>
          <cell r="Y41">
            <v>0</v>
          </cell>
          <cell r="Z41">
            <v>0</v>
          </cell>
          <cell r="AA41">
            <v>0</v>
          </cell>
          <cell r="AB41">
            <v>0</v>
          </cell>
          <cell r="AC41">
            <v>0</v>
          </cell>
          <cell r="AD41">
            <v>0</v>
          </cell>
          <cell r="AE41">
            <v>0</v>
          </cell>
          <cell r="AF41">
            <v>0</v>
          </cell>
          <cell r="AG41">
            <v>0</v>
          </cell>
          <cell r="AH41">
            <v>0</v>
          </cell>
          <cell r="AI41">
            <v>0</v>
          </cell>
          <cell r="AJ41">
            <v>5830000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5830000</v>
          </cell>
          <cell r="AY41">
            <v>5830000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5830000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5830000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5830000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5830000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5830000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5830000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5830000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5830000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5830000</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1.20 . 1.20.03 . 01 . 01</v>
          </cell>
          <cell r="C15" t="str">
            <v>Penyediaan jasa surat menyurat</v>
          </cell>
          <cell r="D15">
            <v>71725000</v>
          </cell>
          <cell r="E15">
            <v>20100000</v>
          </cell>
          <cell r="F15">
            <v>20600000</v>
          </cell>
          <cell r="G15">
            <v>19825000</v>
          </cell>
          <cell r="H15">
            <v>11200000</v>
          </cell>
          <cell r="I15">
            <v>0</v>
          </cell>
          <cell r="J15">
            <v>0</v>
          </cell>
          <cell r="K15">
            <v>0</v>
          </cell>
          <cell r="L15">
            <v>0</v>
          </cell>
          <cell r="M15">
            <v>0</v>
          </cell>
          <cell r="N15">
            <v>0</v>
          </cell>
          <cell r="O15">
            <v>0</v>
          </cell>
          <cell r="P15">
            <v>0</v>
          </cell>
          <cell r="Q15">
            <v>0</v>
          </cell>
          <cell r="R15">
            <v>0</v>
          </cell>
          <cell r="S15">
            <v>0</v>
          </cell>
          <cell r="T15">
            <v>0</v>
          </cell>
          <cell r="U15">
            <v>0</v>
          </cell>
          <cell r="V15">
            <v>71725000</v>
          </cell>
          <cell r="W15">
            <v>0</v>
          </cell>
          <cell r="X15">
            <v>0</v>
          </cell>
          <cell r="Y15">
            <v>0</v>
          </cell>
          <cell r="Z15">
            <v>0</v>
          </cell>
          <cell r="AA15">
            <v>0</v>
          </cell>
          <cell r="AB15">
            <v>0</v>
          </cell>
          <cell r="AC15">
            <v>0</v>
          </cell>
          <cell r="AD15">
            <v>0</v>
          </cell>
          <cell r="AE15">
            <v>0</v>
          </cell>
          <cell r="AF15">
            <v>0</v>
          </cell>
          <cell r="AG15">
            <v>0</v>
          </cell>
          <cell r="AH15">
            <v>0</v>
          </cell>
          <cell r="AI15">
            <v>0</v>
          </cell>
          <cell r="AJ15">
            <v>71725000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20100000</v>
          </cell>
          <cell r="AY15">
            <v>71725000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71725000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71725000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20600000</v>
          </cell>
          <cell r="CP15">
            <v>71725000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71725000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71725000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19825000</v>
          </cell>
          <cell r="EG15">
            <v>71725000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71725000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71725000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11200000</v>
          </cell>
          <cell r="FX15">
            <v>71725000</v>
          </cell>
        </row>
        <row r="16">
          <cell r="A16">
            <v>2</v>
          </cell>
          <cell r="B16" t="str">
            <v>5 . 2 . 1</v>
          </cell>
          <cell r="C16" t="str">
            <v>Belanja Pegawai</v>
          </cell>
          <cell r="D16">
            <v>8525000</v>
          </cell>
          <cell r="E16">
            <v>2700000</v>
          </cell>
          <cell r="F16">
            <v>2700000</v>
          </cell>
          <cell r="G16">
            <v>1925000</v>
          </cell>
          <cell r="H16">
            <v>1200000</v>
          </cell>
          <cell r="I16">
            <v>0</v>
          </cell>
          <cell r="J16">
            <v>0</v>
          </cell>
          <cell r="K16">
            <v>0</v>
          </cell>
          <cell r="L16">
            <v>0</v>
          </cell>
          <cell r="M16">
            <v>0</v>
          </cell>
          <cell r="N16">
            <v>0</v>
          </cell>
          <cell r="O16">
            <v>0</v>
          </cell>
          <cell r="P16">
            <v>0</v>
          </cell>
          <cell r="Q16">
            <v>0</v>
          </cell>
          <cell r="R16">
            <v>0</v>
          </cell>
          <cell r="S16">
            <v>0</v>
          </cell>
          <cell r="T16">
            <v>0</v>
          </cell>
          <cell r="U16">
            <v>0</v>
          </cell>
          <cell r="V16">
            <v>8525000</v>
          </cell>
          <cell r="W16">
            <v>0</v>
          </cell>
          <cell r="X16">
            <v>0</v>
          </cell>
          <cell r="Y16">
            <v>0</v>
          </cell>
          <cell r="Z16">
            <v>0</v>
          </cell>
          <cell r="AA16">
            <v>0</v>
          </cell>
          <cell r="AB16">
            <v>0</v>
          </cell>
          <cell r="AC16">
            <v>0</v>
          </cell>
          <cell r="AD16">
            <v>0</v>
          </cell>
          <cell r="AE16">
            <v>0</v>
          </cell>
          <cell r="AF16">
            <v>0</v>
          </cell>
          <cell r="AG16">
            <v>0</v>
          </cell>
          <cell r="AH16">
            <v>0</v>
          </cell>
          <cell r="AI16">
            <v>0</v>
          </cell>
          <cell r="AJ16">
            <v>8525000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2700000</v>
          </cell>
          <cell r="AY16">
            <v>8525000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8525000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8525000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2700000</v>
          </cell>
          <cell r="CP16">
            <v>8525000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8525000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8525000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1925000</v>
          </cell>
          <cell r="EG16">
            <v>8525000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8525000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8525000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1200000</v>
          </cell>
          <cell r="FX16">
            <v>8525000</v>
          </cell>
        </row>
        <row r="17">
          <cell r="A17">
            <v>3</v>
          </cell>
          <cell r="B17" t="str">
            <v>5 . 2 . 1 . 01</v>
          </cell>
          <cell r="C17" t="str">
            <v>Honorarium PNS</v>
          </cell>
          <cell r="D17">
            <v>3725000</v>
          </cell>
          <cell r="E17">
            <v>1500000</v>
          </cell>
          <cell r="F17">
            <v>1500000</v>
          </cell>
          <cell r="G17">
            <v>725000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3725000</v>
          </cell>
          <cell r="W17">
            <v>0</v>
          </cell>
          <cell r="X17">
            <v>0</v>
          </cell>
          <cell r="Y17">
            <v>0</v>
          </cell>
          <cell r="Z17">
            <v>0</v>
          </cell>
          <cell r="AA17">
            <v>0</v>
          </cell>
          <cell r="AB17">
            <v>0</v>
          </cell>
          <cell r="AC17">
            <v>0</v>
          </cell>
          <cell r="AD17">
            <v>0</v>
          </cell>
          <cell r="AE17">
            <v>0</v>
          </cell>
          <cell r="AF17">
            <v>0</v>
          </cell>
          <cell r="AG17">
            <v>0</v>
          </cell>
          <cell r="AH17">
            <v>0</v>
          </cell>
          <cell r="AI17">
            <v>0</v>
          </cell>
          <cell r="AJ17">
            <v>3725000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1500000</v>
          </cell>
          <cell r="AY17">
            <v>3725000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3725000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3725000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1500000</v>
          </cell>
          <cell r="CP17">
            <v>3725000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3725000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3725000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725000</v>
          </cell>
          <cell r="EG17">
            <v>3725000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3725000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3725000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3725000</v>
          </cell>
        </row>
        <row r="18">
          <cell r="A18">
            <v>4</v>
          </cell>
          <cell r="B18" t="str">
            <v>5 . 2 . 1 . 01 . 01</v>
          </cell>
          <cell r="C18" t="str">
            <v>Honorarium Panitia Pelaksana Kegiatan</v>
          </cell>
          <cell r="D18">
            <v>3000000</v>
          </cell>
          <cell r="E18">
            <v>1500000</v>
          </cell>
          <cell r="F18">
            <v>1500000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1500000</v>
          </cell>
          <cell r="AY18">
            <v>3000000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1500000</v>
          </cell>
          <cell r="CP18">
            <v>3000000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3000000</v>
          </cell>
        </row>
        <row r="19">
          <cell r="A19">
            <v>5</v>
          </cell>
          <cell r="B19" t="str">
            <v>5 . 2 . 1 . 01 . 02</v>
          </cell>
          <cell r="C19" t="str">
            <v>Honorarium Tim Pengadaan Barang dan Jasa</v>
          </cell>
          <cell r="D19">
            <v>725000</v>
          </cell>
          <cell r="E19">
            <v>0</v>
          </cell>
          <cell r="F19">
            <v>0</v>
          </cell>
          <cell r="G19">
            <v>725000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725000</v>
          </cell>
          <cell r="W19">
            <v>0</v>
          </cell>
          <cell r="X19">
            <v>0</v>
          </cell>
          <cell r="Y19">
            <v>0</v>
          </cell>
          <cell r="Z19">
            <v>0</v>
          </cell>
          <cell r="AA19">
            <v>0</v>
          </cell>
          <cell r="AB19">
            <v>0</v>
          </cell>
          <cell r="AC19">
            <v>0</v>
          </cell>
          <cell r="AD19">
            <v>0</v>
          </cell>
          <cell r="AE19">
            <v>0</v>
          </cell>
          <cell r="AF19">
            <v>0</v>
          </cell>
          <cell r="AG19">
            <v>0</v>
          </cell>
          <cell r="AH19">
            <v>0</v>
          </cell>
          <cell r="AI19">
            <v>0</v>
          </cell>
          <cell r="AJ19">
            <v>725000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725000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725000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725000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725000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725000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725000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725000</v>
          </cell>
          <cell r="EG19">
            <v>725000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725000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725000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725000</v>
          </cell>
        </row>
        <row r="20">
          <cell r="A20">
            <v>6</v>
          </cell>
          <cell r="B20" t="str">
            <v>5 . 2 . 1 . 03</v>
          </cell>
          <cell r="C20" t="str">
            <v>Uang Lembur</v>
          </cell>
          <cell r="D20">
            <v>4800000</v>
          </cell>
          <cell r="E20">
            <v>1200000</v>
          </cell>
          <cell r="F20">
            <v>1200000</v>
          </cell>
          <cell r="G20">
            <v>1200000</v>
          </cell>
          <cell r="H20">
            <v>1200000</v>
          </cell>
          <cell r="I20">
            <v>0</v>
          </cell>
          <cell r="J20">
            <v>0</v>
          </cell>
          <cell r="K20">
            <v>0</v>
          </cell>
          <cell r="L20">
            <v>0</v>
          </cell>
          <cell r="M20">
            <v>0</v>
          </cell>
          <cell r="N20">
            <v>0</v>
          </cell>
          <cell r="O20">
            <v>0</v>
          </cell>
          <cell r="P20">
            <v>0</v>
          </cell>
          <cell r="Q20">
            <v>0</v>
          </cell>
          <cell r="R20">
            <v>0</v>
          </cell>
          <cell r="S20">
            <v>0</v>
          </cell>
          <cell r="T20">
            <v>0</v>
          </cell>
          <cell r="U20">
            <v>0</v>
          </cell>
          <cell r="V20">
            <v>4800000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4800000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1200000</v>
          </cell>
          <cell r="AY20">
            <v>4800000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4800000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4800000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1200000</v>
          </cell>
          <cell r="CP20">
            <v>4800000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4800000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4800000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1200000</v>
          </cell>
          <cell r="EG20">
            <v>4800000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4800000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4800000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1200000</v>
          </cell>
          <cell r="FX20">
            <v>4800000</v>
          </cell>
        </row>
        <row r="21">
          <cell r="A21">
            <v>7</v>
          </cell>
          <cell r="B21" t="str">
            <v>5 . 2 . 1 . 03 . 01</v>
          </cell>
          <cell r="C21" t="str">
            <v>Uang Lembur  PNS</v>
          </cell>
          <cell r="D21">
            <v>4800000</v>
          </cell>
          <cell r="E21">
            <v>1200000</v>
          </cell>
          <cell r="F21">
            <v>1200000</v>
          </cell>
          <cell r="G21">
            <v>1200000</v>
          </cell>
          <cell r="H21">
            <v>1200000</v>
          </cell>
          <cell r="I21">
            <v>0</v>
          </cell>
          <cell r="J21">
            <v>0</v>
          </cell>
          <cell r="K21">
            <v>0</v>
          </cell>
          <cell r="L21">
            <v>0</v>
          </cell>
          <cell r="M21">
            <v>0</v>
          </cell>
          <cell r="N21">
            <v>0</v>
          </cell>
          <cell r="O21">
            <v>0</v>
          </cell>
          <cell r="P21">
            <v>0</v>
          </cell>
          <cell r="Q21">
            <v>0</v>
          </cell>
          <cell r="R21">
            <v>0</v>
          </cell>
          <cell r="S21">
            <v>0</v>
          </cell>
          <cell r="T21">
            <v>0</v>
          </cell>
          <cell r="U21">
            <v>0</v>
          </cell>
          <cell r="V21">
            <v>4800000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4800000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1200000</v>
          </cell>
          <cell r="AY21">
            <v>4800000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4800000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4800000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1200000</v>
          </cell>
          <cell r="CP21">
            <v>4800000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4800000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4800000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1200000</v>
          </cell>
          <cell r="EG21">
            <v>4800000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4800000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4800000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1200000</v>
          </cell>
          <cell r="FX21">
            <v>4800000</v>
          </cell>
        </row>
        <row r="22">
          <cell r="A22">
            <v>8</v>
          </cell>
          <cell r="B22" t="str">
            <v>5 . 2 . 2</v>
          </cell>
          <cell r="C22" t="str">
            <v>Belanja Barang dan Jasa</v>
          </cell>
          <cell r="D22">
            <v>63200000</v>
          </cell>
          <cell r="E22">
            <v>17400000</v>
          </cell>
          <cell r="F22">
            <v>17900000</v>
          </cell>
          <cell r="G22">
            <v>17900000</v>
          </cell>
          <cell r="H22">
            <v>10000000</v>
          </cell>
          <cell r="I22">
            <v>0</v>
          </cell>
          <cell r="J22">
            <v>0</v>
          </cell>
          <cell r="K22">
            <v>0</v>
          </cell>
          <cell r="L22">
            <v>0</v>
          </cell>
          <cell r="M22">
            <v>0</v>
          </cell>
          <cell r="N22">
            <v>0</v>
          </cell>
          <cell r="O22">
            <v>0</v>
          </cell>
          <cell r="P22">
            <v>0</v>
          </cell>
          <cell r="Q22">
            <v>0</v>
          </cell>
          <cell r="R22">
            <v>0</v>
          </cell>
          <cell r="S22">
            <v>0</v>
          </cell>
          <cell r="T22">
            <v>0</v>
          </cell>
          <cell r="U22">
            <v>0</v>
          </cell>
          <cell r="V22">
            <v>63200000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63200000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17400000</v>
          </cell>
          <cell r="AY22">
            <v>63200000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63200000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63200000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17900000</v>
          </cell>
          <cell r="CP22">
            <v>63200000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63200000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63200000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17900000</v>
          </cell>
          <cell r="EG22">
            <v>63200000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63200000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63200000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10000000</v>
          </cell>
          <cell r="FX22">
            <v>63200000</v>
          </cell>
        </row>
        <row r="23">
          <cell r="A23">
            <v>9</v>
          </cell>
          <cell r="B23" t="str">
            <v>5 . 2 . 2 . 01</v>
          </cell>
          <cell r="C23" t="str">
            <v>Belanja Bahan Pakai Habis Kantor</v>
          </cell>
          <cell r="D23">
            <v>8100000</v>
          </cell>
          <cell r="E23">
            <v>2000000</v>
          </cell>
          <cell r="F23">
            <v>2500000</v>
          </cell>
          <cell r="G23">
            <v>2500000</v>
          </cell>
          <cell r="H23">
            <v>1100000</v>
          </cell>
          <cell r="I23">
            <v>0</v>
          </cell>
          <cell r="J23">
            <v>0</v>
          </cell>
          <cell r="K23">
            <v>0</v>
          </cell>
          <cell r="L23">
            <v>0</v>
          </cell>
          <cell r="M23">
            <v>0</v>
          </cell>
          <cell r="N23">
            <v>0</v>
          </cell>
          <cell r="O23">
            <v>0</v>
          </cell>
          <cell r="P23">
            <v>0</v>
          </cell>
          <cell r="Q23">
            <v>0</v>
          </cell>
          <cell r="R23">
            <v>0</v>
          </cell>
          <cell r="S23">
            <v>0</v>
          </cell>
          <cell r="T23">
            <v>0</v>
          </cell>
          <cell r="U23">
            <v>0</v>
          </cell>
          <cell r="V23">
            <v>8100000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8100000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2000000</v>
          </cell>
          <cell r="AY23">
            <v>8100000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8100000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8100000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2500000</v>
          </cell>
          <cell r="CP23">
            <v>8100000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8100000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8100000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2500000</v>
          </cell>
          <cell r="EG23">
            <v>8100000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8100000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8100000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1100000</v>
          </cell>
          <cell r="FX23">
            <v>8100000</v>
          </cell>
        </row>
        <row r="24">
          <cell r="A24">
            <v>10</v>
          </cell>
          <cell r="B24" t="str">
            <v>5 . 2 . 2 . 01 . 04</v>
          </cell>
          <cell r="C24" t="str">
            <v>Belanja perangko, materai dan benda pos lainnya</v>
          </cell>
          <cell r="D24">
            <v>8100000</v>
          </cell>
          <cell r="E24">
            <v>2000000</v>
          </cell>
          <cell r="F24">
            <v>2500000</v>
          </cell>
          <cell r="G24">
            <v>2500000</v>
          </cell>
          <cell r="H24">
            <v>1100000</v>
          </cell>
          <cell r="I24">
            <v>0</v>
          </cell>
          <cell r="J24">
            <v>0</v>
          </cell>
          <cell r="K24">
            <v>0</v>
          </cell>
          <cell r="L24">
            <v>0</v>
          </cell>
          <cell r="M24">
            <v>0</v>
          </cell>
          <cell r="N24">
            <v>0</v>
          </cell>
          <cell r="O24">
            <v>0</v>
          </cell>
          <cell r="P24">
            <v>0</v>
          </cell>
          <cell r="Q24">
            <v>0</v>
          </cell>
          <cell r="R24">
            <v>0</v>
          </cell>
          <cell r="S24">
            <v>0</v>
          </cell>
          <cell r="T24">
            <v>0</v>
          </cell>
          <cell r="U24">
            <v>0</v>
          </cell>
          <cell r="V24">
            <v>8100000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8100000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2000000</v>
          </cell>
          <cell r="AY24">
            <v>8100000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8100000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8100000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2500000</v>
          </cell>
          <cell r="CP24">
            <v>8100000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8100000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8100000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2500000</v>
          </cell>
          <cell r="EG24">
            <v>8100000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8100000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8100000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1100000</v>
          </cell>
          <cell r="FX24">
            <v>8100000</v>
          </cell>
        </row>
        <row r="25">
          <cell r="A25">
            <v>11</v>
          </cell>
          <cell r="B25" t="str">
            <v>5 . 2 . 2 . 06</v>
          </cell>
          <cell r="C25" t="str">
            <v>Belanja Cetak dan Penggandaan</v>
          </cell>
          <cell r="D25">
            <v>53500000</v>
          </cell>
          <cell r="E25">
            <v>15000000</v>
          </cell>
          <cell r="F25">
            <v>15000000</v>
          </cell>
          <cell r="G25">
            <v>15000000</v>
          </cell>
          <cell r="H25">
            <v>8500000</v>
          </cell>
          <cell r="I25">
            <v>0</v>
          </cell>
          <cell r="J25">
            <v>0</v>
          </cell>
          <cell r="K25">
            <v>0</v>
          </cell>
          <cell r="L25">
            <v>0</v>
          </cell>
          <cell r="M25">
            <v>0</v>
          </cell>
          <cell r="N25">
            <v>0</v>
          </cell>
          <cell r="O25">
            <v>0</v>
          </cell>
          <cell r="P25">
            <v>0</v>
          </cell>
          <cell r="Q25">
            <v>0</v>
          </cell>
          <cell r="R25">
            <v>0</v>
          </cell>
          <cell r="S25">
            <v>0</v>
          </cell>
          <cell r="T25">
            <v>0</v>
          </cell>
          <cell r="U25">
            <v>0</v>
          </cell>
          <cell r="V25">
            <v>53500000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53500000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15000000</v>
          </cell>
          <cell r="AY25">
            <v>53500000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53500000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53500000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15000000</v>
          </cell>
          <cell r="CP25">
            <v>53500000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53500000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53500000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15000000</v>
          </cell>
          <cell r="EG25">
            <v>53500000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53500000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53500000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8500000</v>
          </cell>
          <cell r="FX25">
            <v>53500000</v>
          </cell>
        </row>
        <row r="26">
          <cell r="A26">
            <v>12</v>
          </cell>
          <cell r="B26" t="str">
            <v>5 . 2 . 2 . 06 . 01</v>
          </cell>
          <cell r="C26" t="str">
            <v>Belanja cetak</v>
          </cell>
          <cell r="D26">
            <v>53500000</v>
          </cell>
          <cell r="E26">
            <v>15000000</v>
          </cell>
          <cell r="F26">
            <v>15000000</v>
          </cell>
          <cell r="G26">
            <v>15000000</v>
          </cell>
          <cell r="H26">
            <v>8500000</v>
          </cell>
          <cell r="I26">
            <v>0</v>
          </cell>
          <cell r="J26">
            <v>0</v>
          </cell>
          <cell r="K26">
            <v>0</v>
          </cell>
          <cell r="L26">
            <v>0</v>
          </cell>
          <cell r="M26">
            <v>0</v>
          </cell>
          <cell r="N26">
            <v>0</v>
          </cell>
          <cell r="O26">
            <v>0</v>
          </cell>
          <cell r="P26">
            <v>0</v>
          </cell>
          <cell r="Q26">
            <v>0</v>
          </cell>
          <cell r="R26">
            <v>0</v>
          </cell>
          <cell r="S26">
            <v>0</v>
          </cell>
          <cell r="T26">
            <v>0</v>
          </cell>
          <cell r="U26">
            <v>0</v>
          </cell>
          <cell r="V26">
            <v>53500000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53500000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15000000</v>
          </cell>
          <cell r="AY26">
            <v>53500000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53500000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53500000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15000000</v>
          </cell>
          <cell r="CP26">
            <v>53500000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53500000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53500000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15000000</v>
          </cell>
          <cell r="EG26">
            <v>53500000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53500000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53500000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8500000</v>
          </cell>
          <cell r="FX26">
            <v>53500000</v>
          </cell>
        </row>
        <row r="27">
          <cell r="A27">
            <v>13</v>
          </cell>
          <cell r="B27" t="str">
            <v>5 . 2 . 2 . 11</v>
          </cell>
          <cell r="C27" t="str">
            <v>Belanja Makanan dan  Minuman</v>
          </cell>
          <cell r="D27">
            <v>1600000</v>
          </cell>
          <cell r="E27">
            <v>400000</v>
          </cell>
          <cell r="F27">
            <v>400000</v>
          </cell>
          <cell r="G27">
            <v>400000</v>
          </cell>
          <cell r="H27">
            <v>400000</v>
          </cell>
          <cell r="I27">
            <v>0</v>
          </cell>
          <cell r="J27">
            <v>0</v>
          </cell>
          <cell r="K27">
            <v>0</v>
          </cell>
          <cell r="L27">
            <v>0</v>
          </cell>
          <cell r="M27">
            <v>0</v>
          </cell>
          <cell r="N27">
            <v>0</v>
          </cell>
          <cell r="O27">
            <v>0</v>
          </cell>
          <cell r="P27">
            <v>0</v>
          </cell>
          <cell r="Q27">
            <v>0</v>
          </cell>
          <cell r="R27">
            <v>0</v>
          </cell>
          <cell r="S27">
            <v>0</v>
          </cell>
          <cell r="T27">
            <v>0</v>
          </cell>
          <cell r="U27">
            <v>0</v>
          </cell>
          <cell r="V27">
            <v>1600000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1600000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400000</v>
          </cell>
          <cell r="AY27">
            <v>1600000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1600000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1600000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400000</v>
          </cell>
          <cell r="CP27">
            <v>1600000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1600000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1600000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400000</v>
          </cell>
          <cell r="EG27">
            <v>1600000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1600000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1600000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400000</v>
          </cell>
          <cell r="FX27">
            <v>1600000</v>
          </cell>
        </row>
        <row r="28">
          <cell r="A28">
            <v>14</v>
          </cell>
          <cell r="B28" t="str">
            <v>5 . 2 . 2 . 11 . 04</v>
          </cell>
          <cell r="C28" t="str">
            <v>Belanja makanan dan minuman pelaksanaan kegiatan</v>
          </cell>
          <cell r="D28">
            <v>1600000</v>
          </cell>
          <cell r="E28">
            <v>400000</v>
          </cell>
          <cell r="F28">
            <v>400000</v>
          </cell>
          <cell r="G28">
            <v>400000</v>
          </cell>
          <cell r="H28">
            <v>400000</v>
          </cell>
          <cell r="I28">
            <v>0</v>
          </cell>
          <cell r="J28">
            <v>0</v>
          </cell>
          <cell r="K28">
            <v>0</v>
          </cell>
          <cell r="L28">
            <v>0</v>
          </cell>
          <cell r="M28">
            <v>0</v>
          </cell>
          <cell r="N28">
            <v>0</v>
          </cell>
          <cell r="O28">
            <v>0</v>
          </cell>
          <cell r="P28">
            <v>0</v>
          </cell>
          <cell r="Q28">
            <v>0</v>
          </cell>
          <cell r="R28">
            <v>0</v>
          </cell>
          <cell r="S28">
            <v>0</v>
          </cell>
          <cell r="T28">
            <v>0</v>
          </cell>
          <cell r="U28">
            <v>0</v>
          </cell>
          <cell r="V28">
            <v>1600000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1600000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400000</v>
          </cell>
          <cell r="AY28">
            <v>1600000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1600000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1600000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400000</v>
          </cell>
          <cell r="CP28">
            <v>1600000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1600000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1600000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400000</v>
          </cell>
          <cell r="EG28">
            <v>1600000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1600000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1600000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400000</v>
          </cell>
          <cell r="FX28">
            <v>1600000</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1.06 . 1.20.03 . 19 . 04</v>
          </cell>
          <cell r="C15" t="str">
            <v>Koordinasi perencanaan penanganan pusat-pusat pertumbuhan ekonomi</v>
          </cell>
          <cell r="D15">
            <v>105535000</v>
          </cell>
          <cell r="E15">
            <v>0</v>
          </cell>
          <cell r="F15">
            <v>64340000</v>
          </cell>
          <cell r="G15">
            <v>41195000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105535000</v>
          </cell>
          <cell r="W15">
            <v>0</v>
          </cell>
          <cell r="X15">
            <v>0</v>
          </cell>
          <cell r="Y15">
            <v>0</v>
          </cell>
          <cell r="Z15">
            <v>0</v>
          </cell>
          <cell r="AA15">
            <v>0</v>
          </cell>
          <cell r="AB15">
            <v>0</v>
          </cell>
          <cell r="AC15">
            <v>0</v>
          </cell>
          <cell r="AD15">
            <v>0</v>
          </cell>
          <cell r="AE15">
            <v>0</v>
          </cell>
          <cell r="AF15">
            <v>0</v>
          </cell>
          <cell r="AG15">
            <v>0</v>
          </cell>
          <cell r="AH15">
            <v>0</v>
          </cell>
          <cell r="AI15">
            <v>0</v>
          </cell>
          <cell r="AJ15">
            <v>105535000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105535000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105535000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105535000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64340000</v>
          </cell>
          <cell r="CP15">
            <v>105535000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105535000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105535000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41195000</v>
          </cell>
          <cell r="EG15">
            <v>105535000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105535000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105535000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105535000</v>
          </cell>
        </row>
        <row r="16">
          <cell r="A16">
            <v>2</v>
          </cell>
          <cell r="B16" t="str">
            <v>5 . 2 . 1</v>
          </cell>
          <cell r="C16" t="str">
            <v>Belanja Pegawai</v>
          </cell>
          <cell r="D16">
            <v>46600000</v>
          </cell>
          <cell r="E16">
            <v>0</v>
          </cell>
          <cell r="F16">
            <v>23550000</v>
          </cell>
          <cell r="G16">
            <v>23050000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46600000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46600000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46600000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46600000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46600000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23550000</v>
          </cell>
          <cell r="CP16">
            <v>46600000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46600000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46600000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23050000</v>
          </cell>
          <cell r="EG16">
            <v>46600000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46600000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46600000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46600000</v>
          </cell>
        </row>
        <row r="17">
          <cell r="A17">
            <v>3</v>
          </cell>
          <cell r="B17" t="str">
            <v>5 . 2 . 1 . 01</v>
          </cell>
          <cell r="C17" t="str">
            <v>Honorarium PNS</v>
          </cell>
          <cell r="D17">
            <v>40300000</v>
          </cell>
          <cell r="E17">
            <v>0</v>
          </cell>
          <cell r="F17">
            <v>20150000</v>
          </cell>
          <cell r="G17">
            <v>20150000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40300000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40300000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40300000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40300000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40300000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20150000</v>
          </cell>
          <cell r="CP17">
            <v>40300000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40300000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40300000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20150000</v>
          </cell>
          <cell r="EG17">
            <v>40300000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40300000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40300000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40300000</v>
          </cell>
        </row>
        <row r="18">
          <cell r="A18">
            <v>4</v>
          </cell>
          <cell r="B18" t="str">
            <v>5 . 2 . 1 . 01 . 01</v>
          </cell>
          <cell r="C18" t="str">
            <v>Honorarium Panitia Pelaksana Kegiatan</v>
          </cell>
          <cell r="D18">
            <v>3300000</v>
          </cell>
          <cell r="E18">
            <v>0</v>
          </cell>
          <cell r="F18">
            <v>1650000</v>
          </cell>
          <cell r="G18">
            <v>1650000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3300000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3300000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3300000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3300000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3300000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1650000</v>
          </cell>
          <cell r="CP18">
            <v>3300000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3300000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3300000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1650000</v>
          </cell>
          <cell r="EG18">
            <v>3300000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3300000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3300000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3300000</v>
          </cell>
        </row>
        <row r="19">
          <cell r="A19">
            <v>5</v>
          </cell>
          <cell r="B19" t="str">
            <v>5 . 2 . 1 . 01 . 04</v>
          </cell>
          <cell r="C19" t="str">
            <v>Honorarium/Uang Saku</v>
          </cell>
          <cell r="D19">
            <v>12000000</v>
          </cell>
          <cell r="E19">
            <v>0</v>
          </cell>
          <cell r="F19">
            <v>6000000</v>
          </cell>
          <cell r="G19">
            <v>6000000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12000000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12000000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12000000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12000000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12000000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6000000</v>
          </cell>
          <cell r="CP19">
            <v>12000000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12000000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12000000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6000000</v>
          </cell>
          <cell r="EG19">
            <v>12000000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12000000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12000000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12000000</v>
          </cell>
        </row>
        <row r="20">
          <cell r="A20">
            <v>6</v>
          </cell>
          <cell r="B20" t="str">
            <v>5 . 2 . 1 . 01 . 10</v>
          </cell>
          <cell r="C20" t="str">
            <v>Honorarium Tim Lintas SKPD</v>
          </cell>
          <cell r="D20">
            <v>25000000</v>
          </cell>
          <cell r="E20">
            <v>0</v>
          </cell>
          <cell r="F20">
            <v>12500000</v>
          </cell>
          <cell r="G20">
            <v>12500000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25000000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25000000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25000000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25000000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25000000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12500000</v>
          </cell>
          <cell r="CP20">
            <v>25000000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25000000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25000000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12500000</v>
          </cell>
          <cell r="EG20">
            <v>25000000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25000000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25000000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25000000</v>
          </cell>
        </row>
        <row r="21">
          <cell r="A21">
            <v>7</v>
          </cell>
          <cell r="B21" t="str">
            <v>5 . 2 . 1 . 02</v>
          </cell>
          <cell r="C21" t="str">
            <v>Honorarium Non PNS</v>
          </cell>
          <cell r="D21">
            <v>5800000</v>
          </cell>
          <cell r="E21">
            <v>0</v>
          </cell>
          <cell r="F21">
            <v>2900000</v>
          </cell>
          <cell r="G21">
            <v>2900000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5800000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5800000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5800000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5800000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5800000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2900000</v>
          </cell>
          <cell r="CP21">
            <v>5800000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5800000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5800000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2900000</v>
          </cell>
          <cell r="EG21">
            <v>5800000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5800000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5800000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5800000</v>
          </cell>
        </row>
        <row r="22">
          <cell r="A22">
            <v>8</v>
          </cell>
          <cell r="B22" t="str">
            <v>5 . 2 . 1 . 02 . 01</v>
          </cell>
          <cell r="C22" t="str">
            <v>Honorarium Tenaga Ahli/ Instruktur/ Narasumber</v>
          </cell>
          <cell r="D22">
            <v>3800000</v>
          </cell>
          <cell r="E22">
            <v>0</v>
          </cell>
          <cell r="F22">
            <v>1400000</v>
          </cell>
          <cell r="G22">
            <v>1400000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3800000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3800000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3800000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3800000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3800000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1400000</v>
          </cell>
          <cell r="CP22">
            <v>3800000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3800000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3800000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1400000</v>
          </cell>
          <cell r="EG22">
            <v>3800000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3800000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3800000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3800000</v>
          </cell>
        </row>
        <row r="23">
          <cell r="A23">
            <v>9</v>
          </cell>
          <cell r="B23" t="str">
            <v>5 . 2 . 1 . 02 . 04</v>
          </cell>
          <cell r="C23" t="str">
            <v>Honorarium Non PNS Lainnya</v>
          </cell>
          <cell r="D23">
            <v>2000000</v>
          </cell>
          <cell r="E23">
            <v>0</v>
          </cell>
          <cell r="F23">
            <v>1500000</v>
          </cell>
          <cell r="G23">
            <v>1500000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2000000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1500000</v>
          </cell>
          <cell r="CP23">
            <v>2000000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1500000</v>
          </cell>
          <cell r="EG23">
            <v>2000000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2000000</v>
          </cell>
        </row>
        <row r="24">
          <cell r="A24">
            <v>10</v>
          </cell>
          <cell r="B24" t="str">
            <v>5 . 2 . 1 . 03</v>
          </cell>
          <cell r="C24" t="str">
            <v>Uang Lembur</v>
          </cell>
          <cell r="D24">
            <v>500000</v>
          </cell>
          <cell r="E24">
            <v>0</v>
          </cell>
          <cell r="F24">
            <v>500000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500000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500000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500000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500000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500000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500000</v>
          </cell>
          <cell r="CP24">
            <v>500000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500000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500000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500000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500000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500000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500000</v>
          </cell>
        </row>
        <row r="25">
          <cell r="A25">
            <v>11</v>
          </cell>
          <cell r="B25" t="str">
            <v>5 . 2 . 1 . 03 . 01</v>
          </cell>
          <cell r="C25" t="str">
            <v>Uang Lembur  PNS</v>
          </cell>
          <cell r="D25">
            <v>500000</v>
          </cell>
          <cell r="E25">
            <v>0</v>
          </cell>
          <cell r="F25">
            <v>500000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500000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500000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500000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500000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500000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500000</v>
          </cell>
          <cell r="CP25">
            <v>500000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500000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500000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500000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500000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500000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500000</v>
          </cell>
        </row>
        <row r="26">
          <cell r="A26">
            <v>12</v>
          </cell>
          <cell r="B26" t="str">
            <v>5 . 2 . 2</v>
          </cell>
          <cell r="C26" t="str">
            <v>Belanja Barang dan Jasa</v>
          </cell>
          <cell r="D26">
            <v>58935000</v>
          </cell>
          <cell r="E26">
            <v>0</v>
          </cell>
          <cell r="F26">
            <v>40790000</v>
          </cell>
          <cell r="G26">
            <v>18145000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58935000</v>
          </cell>
          <cell r="W26">
            <v>0</v>
          </cell>
          <cell r="X26">
            <v>0</v>
          </cell>
          <cell r="Y26">
            <v>0</v>
          </cell>
          <cell r="Z26">
            <v>0</v>
          </cell>
          <cell r="AA26">
            <v>0</v>
          </cell>
          <cell r="AB26">
            <v>0</v>
          </cell>
          <cell r="AC26">
            <v>0</v>
          </cell>
          <cell r="AD26">
            <v>0</v>
          </cell>
          <cell r="AE26">
            <v>0</v>
          </cell>
          <cell r="AF26">
            <v>0</v>
          </cell>
          <cell r="AG26">
            <v>0</v>
          </cell>
          <cell r="AH26">
            <v>0</v>
          </cell>
          <cell r="AI26">
            <v>0</v>
          </cell>
          <cell r="AJ26">
            <v>58935000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58935000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58935000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58935000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40790000</v>
          </cell>
          <cell r="CP26">
            <v>58935000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58935000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58935000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18145000</v>
          </cell>
          <cell r="EG26">
            <v>58935000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58935000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58935000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58935000</v>
          </cell>
        </row>
        <row r="27">
          <cell r="A27">
            <v>13</v>
          </cell>
          <cell r="B27" t="str">
            <v>5 . 2 . 2 . 01</v>
          </cell>
          <cell r="C27" t="str">
            <v>Belanja Bahan Pakai Habis Kantor</v>
          </cell>
          <cell r="D27">
            <v>1135000</v>
          </cell>
          <cell r="E27">
            <v>0</v>
          </cell>
          <cell r="F27">
            <v>1135000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1135000</v>
          </cell>
          <cell r="W27">
            <v>0</v>
          </cell>
          <cell r="X27">
            <v>0</v>
          </cell>
          <cell r="Y27">
            <v>0</v>
          </cell>
          <cell r="Z27">
            <v>0</v>
          </cell>
          <cell r="AA27">
            <v>0</v>
          </cell>
          <cell r="AB27">
            <v>0</v>
          </cell>
          <cell r="AC27">
            <v>0</v>
          </cell>
          <cell r="AD27">
            <v>0</v>
          </cell>
          <cell r="AE27">
            <v>0</v>
          </cell>
          <cell r="AF27">
            <v>0</v>
          </cell>
          <cell r="AG27">
            <v>0</v>
          </cell>
          <cell r="AH27">
            <v>0</v>
          </cell>
          <cell r="AI27">
            <v>0</v>
          </cell>
          <cell r="AJ27">
            <v>1135000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1135000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1135000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1135000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1135000</v>
          </cell>
          <cell r="CP27">
            <v>1135000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1135000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1135000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1135000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1135000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1135000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1135000</v>
          </cell>
        </row>
        <row r="28">
          <cell r="A28">
            <v>14</v>
          </cell>
          <cell r="B28" t="str">
            <v>5 . 2 . 2 . 01 . 01</v>
          </cell>
          <cell r="C28" t="str">
            <v>Belanja alat tulis kantor</v>
          </cell>
          <cell r="D28">
            <v>1000000</v>
          </cell>
          <cell r="E28">
            <v>0</v>
          </cell>
          <cell r="F28">
            <v>1000000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1000000</v>
          </cell>
          <cell r="W28">
            <v>0</v>
          </cell>
          <cell r="X28">
            <v>0</v>
          </cell>
          <cell r="Y28">
            <v>0</v>
          </cell>
          <cell r="Z28">
            <v>0</v>
          </cell>
          <cell r="AA28">
            <v>0</v>
          </cell>
          <cell r="AB28">
            <v>0</v>
          </cell>
          <cell r="AC28">
            <v>0</v>
          </cell>
          <cell r="AD28">
            <v>0</v>
          </cell>
          <cell r="AE28">
            <v>0</v>
          </cell>
          <cell r="AF28">
            <v>0</v>
          </cell>
          <cell r="AG28">
            <v>0</v>
          </cell>
          <cell r="AH28">
            <v>0</v>
          </cell>
          <cell r="AI28">
            <v>0</v>
          </cell>
          <cell r="AJ28">
            <v>1000000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1000000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1000000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1000000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1000000</v>
          </cell>
          <cell r="CP28">
            <v>1000000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1000000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1000000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1000000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1000000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1000000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1000000</v>
          </cell>
        </row>
        <row r="29">
          <cell r="A29">
            <v>15</v>
          </cell>
          <cell r="B29" t="str">
            <v>5 . 2 . 2 . 01 . 04</v>
          </cell>
          <cell r="C29" t="str">
            <v>Belanja perangko, materai dan benda pos lainnya</v>
          </cell>
          <cell r="D29">
            <v>135000</v>
          </cell>
          <cell r="E29">
            <v>0</v>
          </cell>
          <cell r="F29">
            <v>135000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135000</v>
          </cell>
          <cell r="W29">
            <v>0</v>
          </cell>
          <cell r="X29">
            <v>0</v>
          </cell>
          <cell r="Y29">
            <v>0</v>
          </cell>
          <cell r="Z29">
            <v>0</v>
          </cell>
          <cell r="AA29">
            <v>0</v>
          </cell>
          <cell r="AB29">
            <v>0</v>
          </cell>
          <cell r="AC29">
            <v>0</v>
          </cell>
          <cell r="AD29">
            <v>0</v>
          </cell>
          <cell r="AE29">
            <v>0</v>
          </cell>
          <cell r="AF29">
            <v>0</v>
          </cell>
          <cell r="AG29">
            <v>0</v>
          </cell>
          <cell r="AH29">
            <v>0</v>
          </cell>
          <cell r="AI29">
            <v>0</v>
          </cell>
          <cell r="AJ29">
            <v>135000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135000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135000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135000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135000</v>
          </cell>
          <cell r="CP29">
            <v>135000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135000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135000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135000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135000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135000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135000</v>
          </cell>
        </row>
        <row r="30">
          <cell r="A30">
            <v>16</v>
          </cell>
          <cell r="B30" t="str">
            <v>5 . 2 . 2 . 02</v>
          </cell>
          <cell r="C30" t="str">
            <v>Belanja Bahan/Material</v>
          </cell>
          <cell r="D30">
            <v>9000000</v>
          </cell>
          <cell r="E30">
            <v>0</v>
          </cell>
          <cell r="F30">
            <v>4500000</v>
          </cell>
          <cell r="G30">
            <v>4500000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9000000</v>
          </cell>
          <cell r="W30">
            <v>0</v>
          </cell>
          <cell r="X30">
            <v>0</v>
          </cell>
          <cell r="Y30">
            <v>0</v>
          </cell>
          <cell r="Z30">
            <v>0</v>
          </cell>
          <cell r="AA30">
            <v>0</v>
          </cell>
          <cell r="AB30">
            <v>0</v>
          </cell>
          <cell r="AC30">
            <v>0</v>
          </cell>
          <cell r="AD30">
            <v>0</v>
          </cell>
          <cell r="AE30">
            <v>0</v>
          </cell>
          <cell r="AF30">
            <v>0</v>
          </cell>
          <cell r="AG30">
            <v>0</v>
          </cell>
          <cell r="AH30">
            <v>0</v>
          </cell>
          <cell r="AI30">
            <v>0</v>
          </cell>
          <cell r="AJ30">
            <v>9000000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9000000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9000000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9000000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4500000</v>
          </cell>
          <cell r="CP30">
            <v>9000000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9000000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9000000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4500000</v>
          </cell>
          <cell r="EG30">
            <v>9000000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9000000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9000000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9000000</v>
          </cell>
        </row>
        <row r="31">
          <cell r="A31">
            <v>17</v>
          </cell>
          <cell r="B31" t="str">
            <v>5 . 2 . 2 . 02 . 07</v>
          </cell>
          <cell r="C31" t="str">
            <v>Belanja Perlengkapan Peserta</v>
          </cell>
          <cell r="D31">
            <v>9000000</v>
          </cell>
          <cell r="E31">
            <v>0</v>
          </cell>
          <cell r="F31">
            <v>4500000</v>
          </cell>
          <cell r="G31">
            <v>4500000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9000000</v>
          </cell>
          <cell r="W31">
            <v>0</v>
          </cell>
          <cell r="X31">
            <v>0</v>
          </cell>
          <cell r="Y31">
            <v>0</v>
          </cell>
          <cell r="Z31">
            <v>0</v>
          </cell>
          <cell r="AA31">
            <v>0</v>
          </cell>
          <cell r="AB31">
            <v>0</v>
          </cell>
          <cell r="AC31">
            <v>0</v>
          </cell>
          <cell r="AD31">
            <v>0</v>
          </cell>
          <cell r="AE31">
            <v>0</v>
          </cell>
          <cell r="AF31">
            <v>0</v>
          </cell>
          <cell r="AG31">
            <v>0</v>
          </cell>
          <cell r="AH31">
            <v>0</v>
          </cell>
          <cell r="AI31">
            <v>0</v>
          </cell>
          <cell r="AJ31">
            <v>9000000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9000000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9000000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9000000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4500000</v>
          </cell>
          <cell r="CP31">
            <v>9000000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9000000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9000000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4500000</v>
          </cell>
          <cell r="EG31">
            <v>9000000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9000000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9000000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9000000</v>
          </cell>
        </row>
        <row r="32">
          <cell r="A32">
            <v>18</v>
          </cell>
          <cell r="B32" t="str">
            <v>5 . 2 . 2 . 03</v>
          </cell>
          <cell r="C32" t="str">
            <v>Belanja Jasa Kantor</v>
          </cell>
          <cell r="D32">
            <v>1800000</v>
          </cell>
          <cell r="E32">
            <v>0</v>
          </cell>
          <cell r="F32">
            <v>1200000</v>
          </cell>
          <cell r="G32">
            <v>600000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1800000</v>
          </cell>
          <cell r="W32">
            <v>0</v>
          </cell>
          <cell r="X32">
            <v>0</v>
          </cell>
          <cell r="Y32">
            <v>0</v>
          </cell>
          <cell r="Z32">
            <v>0</v>
          </cell>
          <cell r="AA32">
            <v>0</v>
          </cell>
          <cell r="AB32">
            <v>0</v>
          </cell>
          <cell r="AC32">
            <v>0</v>
          </cell>
          <cell r="AD32">
            <v>0</v>
          </cell>
          <cell r="AE32">
            <v>0</v>
          </cell>
          <cell r="AF32">
            <v>0</v>
          </cell>
          <cell r="AG32">
            <v>0</v>
          </cell>
          <cell r="AH32">
            <v>0</v>
          </cell>
          <cell r="AI32">
            <v>0</v>
          </cell>
          <cell r="AJ32">
            <v>1800000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1800000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1800000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1800000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1200000</v>
          </cell>
          <cell r="CP32">
            <v>1800000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1800000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1800000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600000</v>
          </cell>
          <cell r="EG32">
            <v>1800000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1800000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1800000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1800000</v>
          </cell>
        </row>
        <row r="33">
          <cell r="A33">
            <v>19</v>
          </cell>
          <cell r="B33" t="str">
            <v>5 . 2 . 2 . 03 . 13</v>
          </cell>
          <cell r="C33" t="str">
            <v>Belanja Dokumentasi</v>
          </cell>
          <cell r="D33">
            <v>1500000</v>
          </cell>
          <cell r="E33">
            <v>0</v>
          </cell>
          <cell r="F33">
            <v>900000</v>
          </cell>
          <cell r="G33">
            <v>600000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1500000</v>
          </cell>
          <cell r="W33">
            <v>0</v>
          </cell>
          <cell r="X33">
            <v>0</v>
          </cell>
          <cell r="Y33">
            <v>0</v>
          </cell>
          <cell r="Z33">
            <v>0</v>
          </cell>
          <cell r="AA33">
            <v>0</v>
          </cell>
          <cell r="AB33">
            <v>0</v>
          </cell>
          <cell r="AC33">
            <v>0</v>
          </cell>
          <cell r="AD33">
            <v>0</v>
          </cell>
          <cell r="AE33">
            <v>0</v>
          </cell>
          <cell r="AF33">
            <v>0</v>
          </cell>
          <cell r="AG33">
            <v>0</v>
          </cell>
          <cell r="AH33">
            <v>0</v>
          </cell>
          <cell r="AI33">
            <v>0</v>
          </cell>
          <cell r="AJ33">
            <v>1500000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1500000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1500000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1500000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900000</v>
          </cell>
          <cell r="CP33">
            <v>1500000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1500000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1500000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600000</v>
          </cell>
          <cell r="EG33">
            <v>1500000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1500000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1500000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1500000</v>
          </cell>
        </row>
        <row r="34">
          <cell r="A34">
            <v>20</v>
          </cell>
          <cell r="B34" t="str">
            <v>5 . 2 . 2 . 03 . 17</v>
          </cell>
          <cell r="C34" t="str">
            <v>Belanja Jasa Kantor lainnya</v>
          </cell>
          <cell r="D34">
            <v>300000</v>
          </cell>
          <cell r="E34">
            <v>0</v>
          </cell>
          <cell r="F34">
            <v>300000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300000</v>
          </cell>
          <cell r="W34">
            <v>0</v>
          </cell>
          <cell r="X34">
            <v>0</v>
          </cell>
          <cell r="Y34">
            <v>0</v>
          </cell>
          <cell r="Z34">
            <v>0</v>
          </cell>
          <cell r="AA34">
            <v>0</v>
          </cell>
          <cell r="AB34">
            <v>0</v>
          </cell>
          <cell r="AC34">
            <v>0</v>
          </cell>
          <cell r="AD34">
            <v>0</v>
          </cell>
          <cell r="AE34">
            <v>0</v>
          </cell>
          <cell r="AF34">
            <v>0</v>
          </cell>
          <cell r="AG34">
            <v>0</v>
          </cell>
          <cell r="AH34">
            <v>0</v>
          </cell>
          <cell r="AI34">
            <v>0</v>
          </cell>
          <cell r="AJ34">
            <v>300000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300000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300000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300000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300000</v>
          </cell>
          <cell r="CP34">
            <v>300000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300000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300000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300000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300000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300000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300000</v>
          </cell>
        </row>
        <row r="35">
          <cell r="A35">
            <v>21</v>
          </cell>
          <cell r="B35" t="str">
            <v>5 . 2 . 2 . 06</v>
          </cell>
          <cell r="C35" t="str">
            <v>Belanja Cetak dan Penggandaan</v>
          </cell>
          <cell r="D35">
            <v>2000000</v>
          </cell>
          <cell r="E35">
            <v>0</v>
          </cell>
          <cell r="F35">
            <v>1150000</v>
          </cell>
          <cell r="G35">
            <v>850000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2000000</v>
          </cell>
          <cell r="W35">
            <v>0</v>
          </cell>
          <cell r="X35">
            <v>0</v>
          </cell>
          <cell r="Y35">
            <v>0</v>
          </cell>
          <cell r="Z35">
            <v>0</v>
          </cell>
          <cell r="AA35">
            <v>0</v>
          </cell>
          <cell r="AB35">
            <v>0</v>
          </cell>
          <cell r="AC35">
            <v>0</v>
          </cell>
          <cell r="AD35">
            <v>0</v>
          </cell>
          <cell r="AE35">
            <v>0</v>
          </cell>
          <cell r="AF35">
            <v>0</v>
          </cell>
          <cell r="AG35">
            <v>0</v>
          </cell>
          <cell r="AH35">
            <v>0</v>
          </cell>
          <cell r="AI35">
            <v>0</v>
          </cell>
          <cell r="AJ35">
            <v>2000000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2000000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2000000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2000000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1150000</v>
          </cell>
          <cell r="CP35">
            <v>2000000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2000000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2000000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850000</v>
          </cell>
          <cell r="EG35">
            <v>2000000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2000000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2000000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2000000</v>
          </cell>
        </row>
        <row r="36">
          <cell r="A36">
            <v>22</v>
          </cell>
          <cell r="B36" t="str">
            <v>5 . 2 . 2 . 06 . 02</v>
          </cell>
          <cell r="C36" t="str">
            <v>Belanja Penggandaan/Fotocopy</v>
          </cell>
          <cell r="D36">
            <v>1500000</v>
          </cell>
          <cell r="E36">
            <v>0</v>
          </cell>
          <cell r="F36">
            <v>900000</v>
          </cell>
          <cell r="G36">
            <v>600000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1500000</v>
          </cell>
          <cell r="W36">
            <v>0</v>
          </cell>
          <cell r="X36">
            <v>0</v>
          </cell>
          <cell r="Y36">
            <v>0</v>
          </cell>
          <cell r="Z36">
            <v>0</v>
          </cell>
          <cell r="AA36">
            <v>0</v>
          </cell>
          <cell r="AB36">
            <v>0</v>
          </cell>
          <cell r="AC36">
            <v>0</v>
          </cell>
          <cell r="AD36">
            <v>0</v>
          </cell>
          <cell r="AE36">
            <v>0</v>
          </cell>
          <cell r="AF36">
            <v>0</v>
          </cell>
          <cell r="AG36">
            <v>0</v>
          </cell>
          <cell r="AH36">
            <v>0</v>
          </cell>
          <cell r="AI36">
            <v>0</v>
          </cell>
          <cell r="AJ36">
            <v>1500000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1500000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1500000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1500000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900000</v>
          </cell>
          <cell r="CP36">
            <v>1500000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1500000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1500000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600000</v>
          </cell>
          <cell r="EG36">
            <v>1500000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1500000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1500000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1500000</v>
          </cell>
        </row>
        <row r="37">
          <cell r="A37">
            <v>23</v>
          </cell>
          <cell r="B37" t="str">
            <v>5 . 2 . 2 . 06 . 03</v>
          </cell>
          <cell r="C37" t="str">
            <v>Belanja Cetak Spanduk</v>
          </cell>
          <cell r="D37">
            <v>500000</v>
          </cell>
          <cell r="E37">
            <v>0</v>
          </cell>
          <cell r="F37">
            <v>250000</v>
          </cell>
          <cell r="G37">
            <v>250000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500000</v>
          </cell>
          <cell r="W37">
            <v>0</v>
          </cell>
          <cell r="X37">
            <v>0</v>
          </cell>
          <cell r="Y37">
            <v>0</v>
          </cell>
          <cell r="Z37">
            <v>0</v>
          </cell>
          <cell r="AA37">
            <v>0</v>
          </cell>
          <cell r="AB37">
            <v>0</v>
          </cell>
          <cell r="AC37">
            <v>0</v>
          </cell>
          <cell r="AD37">
            <v>0</v>
          </cell>
          <cell r="AE37">
            <v>0</v>
          </cell>
          <cell r="AF37">
            <v>0</v>
          </cell>
          <cell r="AG37">
            <v>0</v>
          </cell>
          <cell r="AH37">
            <v>0</v>
          </cell>
          <cell r="AI37">
            <v>0</v>
          </cell>
          <cell r="AJ37">
            <v>500000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500000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500000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500000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250000</v>
          </cell>
          <cell r="CP37">
            <v>500000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500000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500000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250000</v>
          </cell>
          <cell r="EG37">
            <v>500000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500000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500000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500000</v>
          </cell>
        </row>
        <row r="38">
          <cell r="A38">
            <v>24</v>
          </cell>
          <cell r="B38" t="str">
            <v>5 . 2 . 2 . 07</v>
          </cell>
          <cell r="C38" t="str">
            <v>Belanja Sewa Rumah/Gedung/Gudang/Parkir</v>
          </cell>
          <cell r="D38">
            <v>6000000</v>
          </cell>
          <cell r="E38">
            <v>0</v>
          </cell>
          <cell r="F38">
            <v>3000000</v>
          </cell>
          <cell r="G38">
            <v>3000000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6000000</v>
          </cell>
          <cell r="W38">
            <v>0</v>
          </cell>
          <cell r="X38">
            <v>0</v>
          </cell>
          <cell r="Y38">
            <v>0</v>
          </cell>
          <cell r="Z38">
            <v>0</v>
          </cell>
          <cell r="AA38">
            <v>0</v>
          </cell>
          <cell r="AB38">
            <v>0</v>
          </cell>
          <cell r="AC38">
            <v>0</v>
          </cell>
          <cell r="AD38">
            <v>0</v>
          </cell>
          <cell r="AE38">
            <v>0</v>
          </cell>
          <cell r="AF38">
            <v>0</v>
          </cell>
          <cell r="AG38">
            <v>0</v>
          </cell>
          <cell r="AH38">
            <v>0</v>
          </cell>
          <cell r="AI38">
            <v>0</v>
          </cell>
          <cell r="AJ38">
            <v>6000000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6000000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6000000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6000000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3000000</v>
          </cell>
          <cell r="CP38">
            <v>6000000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6000000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6000000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3000000</v>
          </cell>
          <cell r="EG38">
            <v>6000000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6000000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6000000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6000000</v>
          </cell>
        </row>
        <row r="39">
          <cell r="A39">
            <v>25</v>
          </cell>
          <cell r="B39" t="str">
            <v>5 . 2 . 2 . 07 . 02</v>
          </cell>
          <cell r="C39" t="str">
            <v>Belanja sewa gedung/ kantor/tempat</v>
          </cell>
          <cell r="D39">
            <v>6000000</v>
          </cell>
          <cell r="E39">
            <v>0</v>
          </cell>
          <cell r="F39">
            <v>3000000</v>
          </cell>
          <cell r="G39">
            <v>3000000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6000000</v>
          </cell>
          <cell r="W39">
            <v>0</v>
          </cell>
          <cell r="X39">
            <v>0</v>
          </cell>
          <cell r="Y39">
            <v>0</v>
          </cell>
          <cell r="Z39">
            <v>0</v>
          </cell>
          <cell r="AA39">
            <v>0</v>
          </cell>
          <cell r="AB39">
            <v>0</v>
          </cell>
          <cell r="AC39">
            <v>0</v>
          </cell>
          <cell r="AD39">
            <v>0</v>
          </cell>
          <cell r="AE39">
            <v>0</v>
          </cell>
          <cell r="AF39">
            <v>0</v>
          </cell>
          <cell r="AG39">
            <v>0</v>
          </cell>
          <cell r="AH39">
            <v>0</v>
          </cell>
          <cell r="AI39">
            <v>0</v>
          </cell>
          <cell r="AJ39">
            <v>6000000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6000000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6000000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6000000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3000000</v>
          </cell>
          <cell r="CP39">
            <v>6000000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6000000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6000000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3000000</v>
          </cell>
          <cell r="EG39">
            <v>6000000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6000000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6000000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6000000</v>
          </cell>
        </row>
        <row r="40">
          <cell r="A40">
            <v>26</v>
          </cell>
          <cell r="B40" t="str">
            <v>5 . 2 . 2 . 11</v>
          </cell>
          <cell r="C40" t="str">
            <v>Belanja Makanan dan  Minuman</v>
          </cell>
          <cell r="D40">
            <v>10200000</v>
          </cell>
          <cell r="E40">
            <v>0</v>
          </cell>
          <cell r="F40">
            <v>5100000</v>
          </cell>
          <cell r="G40">
            <v>5100000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10200000</v>
          </cell>
          <cell r="W40">
            <v>0</v>
          </cell>
          <cell r="X40">
            <v>0</v>
          </cell>
          <cell r="Y40">
            <v>0</v>
          </cell>
          <cell r="Z40">
            <v>0</v>
          </cell>
          <cell r="AA40">
            <v>0</v>
          </cell>
          <cell r="AB40">
            <v>0</v>
          </cell>
          <cell r="AC40">
            <v>0</v>
          </cell>
          <cell r="AD40">
            <v>0</v>
          </cell>
          <cell r="AE40">
            <v>0</v>
          </cell>
          <cell r="AF40">
            <v>0</v>
          </cell>
          <cell r="AG40">
            <v>0</v>
          </cell>
          <cell r="AH40">
            <v>0</v>
          </cell>
          <cell r="AI40">
            <v>0</v>
          </cell>
          <cell r="AJ40">
            <v>10200000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10200000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10200000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10200000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5100000</v>
          </cell>
          <cell r="CP40">
            <v>10200000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10200000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10200000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5100000</v>
          </cell>
          <cell r="EG40">
            <v>10200000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10200000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10200000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10200000</v>
          </cell>
        </row>
        <row r="41">
          <cell r="A41">
            <v>27</v>
          </cell>
          <cell r="B41" t="str">
            <v>5 . 2 . 2 . 11 . 04</v>
          </cell>
          <cell r="C41" t="str">
            <v>Belanja makanan dan minuman pelaksanaan kegiatan</v>
          </cell>
          <cell r="D41">
            <v>10200000</v>
          </cell>
          <cell r="E41">
            <v>0</v>
          </cell>
          <cell r="F41">
            <v>5100000</v>
          </cell>
          <cell r="G41">
            <v>5100000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10200000</v>
          </cell>
          <cell r="W41">
            <v>0</v>
          </cell>
          <cell r="X41">
            <v>0</v>
          </cell>
          <cell r="Y41">
            <v>0</v>
          </cell>
          <cell r="Z41">
            <v>0</v>
          </cell>
          <cell r="AA41">
            <v>0</v>
          </cell>
          <cell r="AB41">
            <v>0</v>
          </cell>
          <cell r="AC41">
            <v>0</v>
          </cell>
          <cell r="AD41">
            <v>0</v>
          </cell>
          <cell r="AE41">
            <v>0</v>
          </cell>
          <cell r="AF41">
            <v>0</v>
          </cell>
          <cell r="AG41">
            <v>0</v>
          </cell>
          <cell r="AH41">
            <v>0</v>
          </cell>
          <cell r="AI41">
            <v>0</v>
          </cell>
          <cell r="AJ41">
            <v>10200000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10200000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10200000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10200000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5100000</v>
          </cell>
          <cell r="CP41">
            <v>10200000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10200000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10200000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5100000</v>
          </cell>
          <cell r="EG41">
            <v>10200000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10200000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10200000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10200000</v>
          </cell>
        </row>
        <row r="42">
          <cell r="A42">
            <v>28</v>
          </cell>
          <cell r="B42" t="str">
            <v>5 . 2 . 2 . 15</v>
          </cell>
          <cell r="C42" t="str">
            <v>Belanja Perjalanan Dinas</v>
          </cell>
          <cell r="D42">
            <v>28800000</v>
          </cell>
          <cell r="E42">
            <v>0</v>
          </cell>
          <cell r="F42">
            <v>24705000</v>
          </cell>
          <cell r="G42">
            <v>4095000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28800000</v>
          </cell>
          <cell r="W42">
            <v>0</v>
          </cell>
          <cell r="X42">
            <v>0</v>
          </cell>
          <cell r="Y42">
            <v>0</v>
          </cell>
          <cell r="Z42">
            <v>0</v>
          </cell>
          <cell r="AA42">
            <v>0</v>
          </cell>
          <cell r="AB42">
            <v>0</v>
          </cell>
          <cell r="AC42">
            <v>0</v>
          </cell>
          <cell r="AD42">
            <v>0</v>
          </cell>
          <cell r="AE42">
            <v>0</v>
          </cell>
          <cell r="AF42">
            <v>0</v>
          </cell>
          <cell r="AG42">
            <v>0</v>
          </cell>
          <cell r="AH42">
            <v>0</v>
          </cell>
          <cell r="AI42">
            <v>0</v>
          </cell>
          <cell r="AJ42">
            <v>28800000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28800000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28800000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28800000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24705000</v>
          </cell>
          <cell r="CP42">
            <v>28800000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28800000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28800000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4095000</v>
          </cell>
          <cell r="EG42">
            <v>28800000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28800000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28800000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28800000</v>
          </cell>
        </row>
        <row r="43">
          <cell r="A43">
            <v>29</v>
          </cell>
          <cell r="B43" t="str">
            <v>5 . 2 . 2 . 15 . 01</v>
          </cell>
          <cell r="C43" t="str">
            <v>Belanja perjalanan dinas dalam daerah</v>
          </cell>
          <cell r="D43">
            <v>4095000</v>
          </cell>
          <cell r="E43">
            <v>0</v>
          </cell>
          <cell r="F43">
            <v>0</v>
          </cell>
          <cell r="G43">
            <v>4095000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4095000</v>
          </cell>
          <cell r="W43">
            <v>0</v>
          </cell>
          <cell r="X43">
            <v>0</v>
          </cell>
          <cell r="Y43">
            <v>0</v>
          </cell>
          <cell r="Z43">
            <v>0</v>
          </cell>
          <cell r="AA43">
            <v>0</v>
          </cell>
          <cell r="AB43">
            <v>0</v>
          </cell>
          <cell r="AC43">
            <v>0</v>
          </cell>
          <cell r="AD43">
            <v>0</v>
          </cell>
          <cell r="AE43">
            <v>0</v>
          </cell>
          <cell r="AF43">
            <v>0</v>
          </cell>
          <cell r="AG43">
            <v>0</v>
          </cell>
          <cell r="AH43">
            <v>0</v>
          </cell>
          <cell r="AI43">
            <v>0</v>
          </cell>
          <cell r="AJ43">
            <v>4095000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4095000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4095000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4095000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4095000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4095000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4095000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4095000</v>
          </cell>
          <cell r="EG43">
            <v>4095000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4095000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4095000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4095000</v>
          </cell>
        </row>
        <row r="44">
          <cell r="A44">
            <v>30</v>
          </cell>
          <cell r="B44" t="str">
            <v>5 . 2 . 2 . 15 . 02</v>
          </cell>
          <cell r="C44" t="str">
            <v>Belanja perjalanan dinas luar daerah</v>
          </cell>
          <cell r="D44">
            <v>24705000</v>
          </cell>
          <cell r="E44">
            <v>0</v>
          </cell>
          <cell r="F44">
            <v>24705000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24705000</v>
          </cell>
          <cell r="W44">
            <v>0</v>
          </cell>
          <cell r="X44">
            <v>0</v>
          </cell>
          <cell r="Y44">
            <v>0</v>
          </cell>
          <cell r="Z44">
            <v>0</v>
          </cell>
          <cell r="AA44">
            <v>0</v>
          </cell>
          <cell r="AB44">
            <v>0</v>
          </cell>
          <cell r="AC44">
            <v>0</v>
          </cell>
          <cell r="AD44">
            <v>0</v>
          </cell>
          <cell r="AE44">
            <v>0</v>
          </cell>
          <cell r="AF44">
            <v>0</v>
          </cell>
          <cell r="AG44">
            <v>0</v>
          </cell>
          <cell r="AH44">
            <v>0</v>
          </cell>
          <cell r="AI44">
            <v>0</v>
          </cell>
          <cell r="AJ44">
            <v>24705000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24705000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24705000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24705000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24705000</v>
          </cell>
          <cell r="CP44">
            <v>24705000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24705000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24705000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24705000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24705000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24705000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24705000</v>
          </cell>
        </row>
        <row r="45">
          <cell r="A45">
            <v>31</v>
          </cell>
        </row>
        <row r="46">
          <cell r="A46">
            <v>32</v>
          </cell>
        </row>
        <row r="47">
          <cell r="A47">
            <v>33</v>
          </cell>
        </row>
        <row r="48">
          <cell r="A48">
            <v>34</v>
          </cell>
        </row>
        <row r="49">
          <cell r="A49">
            <v>35</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5</v>
          </cell>
          <cell r="C15" t="str">
            <v>BELANJA</v>
          </cell>
          <cell r="D15">
            <v>7748047101</v>
          </cell>
          <cell r="E15">
            <v>1937013000</v>
          </cell>
          <cell r="F15">
            <v>1937013000</v>
          </cell>
          <cell r="G15">
            <v>1937013000</v>
          </cell>
          <cell r="H15">
            <v>1937008101</v>
          </cell>
          <cell r="I15">
            <v>0</v>
          </cell>
          <cell r="J15">
            <v>0</v>
          </cell>
          <cell r="K15">
            <v>0</v>
          </cell>
          <cell r="L15">
            <v>0</v>
          </cell>
          <cell r="M15">
            <v>0</v>
          </cell>
          <cell r="N15">
            <v>0</v>
          </cell>
          <cell r="O15">
            <v>0</v>
          </cell>
          <cell r="P15">
            <v>0</v>
          </cell>
          <cell r="Q15">
            <v>0</v>
          </cell>
          <cell r="R15">
            <v>0</v>
          </cell>
          <cell r="S15">
            <v>0</v>
          </cell>
          <cell r="T15">
            <v>0</v>
          </cell>
          <cell r="U15">
            <v>0</v>
          </cell>
          <cell r="V15">
            <v>7748047101</v>
          </cell>
          <cell r="W15">
            <v>0</v>
          </cell>
          <cell r="X15">
            <v>0</v>
          </cell>
          <cell r="Y15">
            <v>0</v>
          </cell>
          <cell r="Z15">
            <v>0</v>
          </cell>
          <cell r="AA15">
            <v>0</v>
          </cell>
          <cell r="AB15">
            <v>0</v>
          </cell>
          <cell r="AC15">
            <v>0</v>
          </cell>
          <cell r="AD15">
            <v>0</v>
          </cell>
          <cell r="AE15">
            <v>0</v>
          </cell>
          <cell r="AF15">
            <v>0</v>
          </cell>
          <cell r="AG15">
            <v>0</v>
          </cell>
          <cell r="AH15">
            <v>0</v>
          </cell>
          <cell r="AI15">
            <v>0</v>
          </cell>
          <cell r="AJ15">
            <v>7748047101</v>
          </cell>
          <cell r="AK15">
            <v>0</v>
          </cell>
          <cell r="AL15">
            <v>0</v>
          </cell>
          <cell r="AM15">
            <v>0</v>
          </cell>
          <cell r="AN15">
            <v>0</v>
          </cell>
          <cell r="AO15">
            <v>0</v>
          </cell>
          <cell r="AP15">
            <v>0</v>
          </cell>
          <cell r="AQ15">
            <v>0</v>
          </cell>
          <cell r="AR15">
            <v>0</v>
          </cell>
          <cell r="AS15">
            <v>0</v>
          </cell>
          <cell r="AT15">
            <v>0</v>
          </cell>
          <cell r="AU15">
            <v>0</v>
          </cell>
          <cell r="AV15">
            <v>0</v>
          </cell>
          <cell r="AW15">
            <v>0</v>
          </cell>
          <cell r="AX15">
            <v>1937013000</v>
          </cell>
          <cell r="AY15">
            <v>7748047101</v>
          </cell>
          <cell r="AZ15">
            <v>0</v>
          </cell>
          <cell r="BA15">
            <v>0</v>
          </cell>
          <cell r="BB15">
            <v>0</v>
          </cell>
          <cell r="BC15">
            <v>0</v>
          </cell>
          <cell r="BD15">
            <v>0</v>
          </cell>
          <cell r="BE15">
            <v>0</v>
          </cell>
          <cell r="BF15">
            <v>0</v>
          </cell>
          <cell r="BG15">
            <v>0</v>
          </cell>
          <cell r="BH15">
            <v>0</v>
          </cell>
          <cell r="BI15">
            <v>0</v>
          </cell>
          <cell r="BJ15">
            <v>0</v>
          </cell>
          <cell r="BK15">
            <v>0</v>
          </cell>
          <cell r="BL15">
            <v>0</v>
          </cell>
          <cell r="BM15">
            <v>7748047101</v>
          </cell>
          <cell r="BN15">
            <v>0</v>
          </cell>
          <cell r="BO15">
            <v>0</v>
          </cell>
          <cell r="BP15">
            <v>0</v>
          </cell>
          <cell r="BQ15">
            <v>0</v>
          </cell>
          <cell r="BR15">
            <v>0</v>
          </cell>
          <cell r="BS15">
            <v>0</v>
          </cell>
          <cell r="BT15">
            <v>0</v>
          </cell>
          <cell r="BU15">
            <v>0</v>
          </cell>
          <cell r="BV15">
            <v>0</v>
          </cell>
          <cell r="BW15">
            <v>0</v>
          </cell>
          <cell r="BX15">
            <v>0</v>
          </cell>
          <cell r="BY15">
            <v>0</v>
          </cell>
          <cell r="BZ15">
            <v>0</v>
          </cell>
          <cell r="CA15">
            <v>7748047101</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1937013000</v>
          </cell>
          <cell r="CP15">
            <v>7748047101</v>
          </cell>
          <cell r="CQ15">
            <v>0</v>
          </cell>
          <cell r="CR15">
            <v>0</v>
          </cell>
          <cell r="CS15">
            <v>0</v>
          </cell>
          <cell r="CT15">
            <v>0</v>
          </cell>
          <cell r="CU15">
            <v>0</v>
          </cell>
          <cell r="CV15">
            <v>0</v>
          </cell>
          <cell r="CW15">
            <v>0</v>
          </cell>
          <cell r="CX15">
            <v>0</v>
          </cell>
          <cell r="CY15">
            <v>0</v>
          </cell>
          <cell r="CZ15">
            <v>0</v>
          </cell>
          <cell r="DA15">
            <v>0</v>
          </cell>
          <cell r="DB15">
            <v>0</v>
          </cell>
          <cell r="DC15">
            <v>0</v>
          </cell>
          <cell r="DD15">
            <v>7748047101</v>
          </cell>
          <cell r="DE15">
            <v>0</v>
          </cell>
          <cell r="DF15">
            <v>0</v>
          </cell>
          <cell r="DG15">
            <v>0</v>
          </cell>
          <cell r="DH15">
            <v>0</v>
          </cell>
          <cell r="DI15">
            <v>0</v>
          </cell>
          <cell r="DJ15">
            <v>0</v>
          </cell>
          <cell r="DK15">
            <v>0</v>
          </cell>
          <cell r="DL15">
            <v>0</v>
          </cell>
          <cell r="DM15">
            <v>0</v>
          </cell>
          <cell r="DN15">
            <v>0</v>
          </cell>
          <cell r="DO15">
            <v>0</v>
          </cell>
          <cell r="DP15">
            <v>0</v>
          </cell>
          <cell r="DQ15">
            <v>0</v>
          </cell>
          <cell r="DR15">
            <v>7748047101</v>
          </cell>
          <cell r="DS15">
            <v>0</v>
          </cell>
          <cell r="DT15">
            <v>0</v>
          </cell>
          <cell r="DU15">
            <v>0</v>
          </cell>
          <cell r="DV15">
            <v>0</v>
          </cell>
          <cell r="DW15">
            <v>0</v>
          </cell>
          <cell r="DX15">
            <v>0</v>
          </cell>
          <cell r="DY15">
            <v>0</v>
          </cell>
          <cell r="DZ15">
            <v>0</v>
          </cell>
          <cell r="EA15">
            <v>0</v>
          </cell>
          <cell r="EB15">
            <v>0</v>
          </cell>
          <cell r="EC15">
            <v>0</v>
          </cell>
          <cell r="ED15">
            <v>0</v>
          </cell>
          <cell r="EE15">
            <v>0</v>
          </cell>
          <cell r="EF15">
            <v>1937013000</v>
          </cell>
          <cell r="EG15">
            <v>7748047101</v>
          </cell>
          <cell r="EH15">
            <v>0</v>
          </cell>
          <cell r="EI15">
            <v>0</v>
          </cell>
          <cell r="EJ15">
            <v>0</v>
          </cell>
          <cell r="EK15">
            <v>0</v>
          </cell>
          <cell r="EL15">
            <v>0</v>
          </cell>
          <cell r="EM15">
            <v>0</v>
          </cell>
          <cell r="EN15">
            <v>0</v>
          </cell>
          <cell r="EO15">
            <v>0</v>
          </cell>
          <cell r="EP15">
            <v>0</v>
          </cell>
          <cell r="EQ15">
            <v>0</v>
          </cell>
          <cell r="ER15">
            <v>0</v>
          </cell>
          <cell r="ES15">
            <v>0</v>
          </cell>
          <cell r="ET15">
            <v>0</v>
          </cell>
          <cell r="EU15">
            <v>7748047101</v>
          </cell>
          <cell r="EV15">
            <v>0</v>
          </cell>
          <cell r="EW15">
            <v>0</v>
          </cell>
          <cell r="EX15">
            <v>0</v>
          </cell>
          <cell r="EY15">
            <v>0</v>
          </cell>
          <cell r="EZ15">
            <v>0</v>
          </cell>
          <cell r="FA15">
            <v>0</v>
          </cell>
          <cell r="FB15">
            <v>0</v>
          </cell>
          <cell r="FC15">
            <v>0</v>
          </cell>
          <cell r="FD15">
            <v>0</v>
          </cell>
          <cell r="FE15">
            <v>0</v>
          </cell>
          <cell r="FF15">
            <v>0</v>
          </cell>
          <cell r="FG15">
            <v>0</v>
          </cell>
          <cell r="FH15">
            <v>0</v>
          </cell>
          <cell r="FI15">
            <v>7748047101</v>
          </cell>
          <cell r="FJ15">
            <v>0</v>
          </cell>
          <cell r="FK15">
            <v>0</v>
          </cell>
          <cell r="FL15">
            <v>0</v>
          </cell>
          <cell r="FM15">
            <v>0</v>
          </cell>
          <cell r="FN15">
            <v>0</v>
          </cell>
          <cell r="FO15">
            <v>0</v>
          </cell>
          <cell r="FP15">
            <v>0</v>
          </cell>
          <cell r="FQ15">
            <v>0</v>
          </cell>
          <cell r="FR15">
            <v>0</v>
          </cell>
          <cell r="FS15">
            <v>0</v>
          </cell>
          <cell r="FT15">
            <v>0</v>
          </cell>
          <cell r="FU15">
            <v>0</v>
          </cell>
          <cell r="FV15">
            <v>0</v>
          </cell>
          <cell r="FW15">
            <v>1937008101</v>
          </cell>
          <cell r="FX15">
            <v>7748047101</v>
          </cell>
        </row>
        <row r="16">
          <cell r="A16">
            <v>2</v>
          </cell>
          <cell r="B16" t="str">
            <v>5 . 1</v>
          </cell>
          <cell r="C16" t="str">
            <v>BELANJA TIDAK LANGSUNG</v>
          </cell>
          <cell r="D16">
            <v>7748047101</v>
          </cell>
          <cell r="E16">
            <v>1937013000</v>
          </cell>
          <cell r="F16">
            <v>1937013000</v>
          </cell>
          <cell r="G16">
            <v>1937013000</v>
          </cell>
          <cell r="H16">
            <v>1937008101</v>
          </cell>
          <cell r="I16">
            <v>0</v>
          </cell>
          <cell r="J16">
            <v>0</v>
          </cell>
          <cell r="K16">
            <v>0</v>
          </cell>
          <cell r="L16">
            <v>0</v>
          </cell>
          <cell r="M16">
            <v>0</v>
          </cell>
          <cell r="N16">
            <v>0</v>
          </cell>
          <cell r="O16">
            <v>0</v>
          </cell>
          <cell r="P16">
            <v>0</v>
          </cell>
          <cell r="Q16">
            <v>0</v>
          </cell>
          <cell r="R16">
            <v>0</v>
          </cell>
          <cell r="S16">
            <v>0</v>
          </cell>
          <cell r="T16">
            <v>0</v>
          </cell>
          <cell r="U16">
            <v>0</v>
          </cell>
          <cell r="V16">
            <v>7748047101</v>
          </cell>
          <cell r="W16">
            <v>0</v>
          </cell>
          <cell r="X16">
            <v>0</v>
          </cell>
          <cell r="Y16">
            <v>0</v>
          </cell>
          <cell r="Z16">
            <v>0</v>
          </cell>
          <cell r="AA16">
            <v>0</v>
          </cell>
          <cell r="AB16">
            <v>0</v>
          </cell>
          <cell r="AC16">
            <v>0</v>
          </cell>
          <cell r="AD16">
            <v>0</v>
          </cell>
          <cell r="AE16">
            <v>0</v>
          </cell>
          <cell r="AF16">
            <v>0</v>
          </cell>
          <cell r="AG16">
            <v>0</v>
          </cell>
          <cell r="AH16">
            <v>0</v>
          </cell>
          <cell r="AI16">
            <v>0</v>
          </cell>
          <cell r="AJ16">
            <v>7748047101</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1937013000</v>
          </cell>
          <cell r="AY16">
            <v>7748047101</v>
          </cell>
          <cell r="AZ16">
            <v>0</v>
          </cell>
          <cell r="BA16">
            <v>0</v>
          </cell>
          <cell r="BB16">
            <v>0</v>
          </cell>
          <cell r="BC16">
            <v>0</v>
          </cell>
          <cell r="BD16">
            <v>0</v>
          </cell>
          <cell r="BE16">
            <v>0</v>
          </cell>
          <cell r="BF16">
            <v>0</v>
          </cell>
          <cell r="BG16">
            <v>0</v>
          </cell>
          <cell r="BH16">
            <v>0</v>
          </cell>
          <cell r="BI16">
            <v>0</v>
          </cell>
          <cell r="BJ16">
            <v>0</v>
          </cell>
          <cell r="BK16">
            <v>0</v>
          </cell>
          <cell r="BL16">
            <v>0</v>
          </cell>
          <cell r="BM16">
            <v>7748047101</v>
          </cell>
          <cell r="BN16">
            <v>0</v>
          </cell>
          <cell r="BO16">
            <v>0</v>
          </cell>
          <cell r="BP16">
            <v>0</v>
          </cell>
          <cell r="BQ16">
            <v>0</v>
          </cell>
          <cell r="BR16">
            <v>0</v>
          </cell>
          <cell r="BS16">
            <v>0</v>
          </cell>
          <cell r="BT16">
            <v>0</v>
          </cell>
          <cell r="BU16">
            <v>0</v>
          </cell>
          <cell r="BV16">
            <v>0</v>
          </cell>
          <cell r="BW16">
            <v>0</v>
          </cell>
          <cell r="BX16">
            <v>0</v>
          </cell>
          <cell r="BY16">
            <v>0</v>
          </cell>
          <cell r="BZ16">
            <v>0</v>
          </cell>
          <cell r="CA16">
            <v>7748047101</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1937013000</v>
          </cell>
          <cell r="CP16">
            <v>7748047101</v>
          </cell>
          <cell r="CQ16">
            <v>0</v>
          </cell>
          <cell r="CR16">
            <v>0</v>
          </cell>
          <cell r="CS16">
            <v>0</v>
          </cell>
          <cell r="CT16">
            <v>0</v>
          </cell>
          <cell r="CU16">
            <v>0</v>
          </cell>
          <cell r="CV16">
            <v>0</v>
          </cell>
          <cell r="CW16">
            <v>0</v>
          </cell>
          <cell r="CX16">
            <v>0</v>
          </cell>
          <cell r="CY16">
            <v>0</v>
          </cell>
          <cell r="CZ16">
            <v>0</v>
          </cell>
          <cell r="DA16">
            <v>0</v>
          </cell>
          <cell r="DB16">
            <v>0</v>
          </cell>
          <cell r="DC16">
            <v>0</v>
          </cell>
          <cell r="DD16">
            <v>7748047101</v>
          </cell>
          <cell r="DE16">
            <v>0</v>
          </cell>
          <cell r="DF16">
            <v>0</v>
          </cell>
          <cell r="DG16">
            <v>0</v>
          </cell>
          <cell r="DH16">
            <v>0</v>
          </cell>
          <cell r="DI16">
            <v>0</v>
          </cell>
          <cell r="DJ16">
            <v>0</v>
          </cell>
          <cell r="DK16">
            <v>0</v>
          </cell>
          <cell r="DL16">
            <v>0</v>
          </cell>
          <cell r="DM16">
            <v>0</v>
          </cell>
          <cell r="DN16">
            <v>0</v>
          </cell>
          <cell r="DO16">
            <v>0</v>
          </cell>
          <cell r="DP16">
            <v>0</v>
          </cell>
          <cell r="DQ16">
            <v>0</v>
          </cell>
          <cell r="DR16">
            <v>7748047101</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1937013000</v>
          </cell>
          <cell r="EG16">
            <v>7748047101</v>
          </cell>
          <cell r="EH16">
            <v>0</v>
          </cell>
          <cell r="EI16">
            <v>0</v>
          </cell>
          <cell r="EJ16">
            <v>0</v>
          </cell>
          <cell r="EK16">
            <v>0</v>
          </cell>
          <cell r="EL16">
            <v>0</v>
          </cell>
          <cell r="EM16">
            <v>0</v>
          </cell>
          <cell r="EN16">
            <v>0</v>
          </cell>
          <cell r="EO16">
            <v>0</v>
          </cell>
          <cell r="EP16">
            <v>0</v>
          </cell>
          <cell r="EQ16">
            <v>0</v>
          </cell>
          <cell r="ER16">
            <v>0</v>
          </cell>
          <cell r="ES16">
            <v>0</v>
          </cell>
          <cell r="ET16">
            <v>0</v>
          </cell>
          <cell r="EU16">
            <v>7748047101</v>
          </cell>
          <cell r="EV16">
            <v>0</v>
          </cell>
          <cell r="EW16">
            <v>0</v>
          </cell>
          <cell r="EX16">
            <v>0</v>
          </cell>
          <cell r="EY16">
            <v>0</v>
          </cell>
          <cell r="EZ16">
            <v>0</v>
          </cell>
          <cell r="FA16">
            <v>0</v>
          </cell>
          <cell r="FB16">
            <v>0</v>
          </cell>
          <cell r="FC16">
            <v>0</v>
          </cell>
          <cell r="FD16">
            <v>0</v>
          </cell>
          <cell r="FE16">
            <v>0</v>
          </cell>
          <cell r="FF16">
            <v>0</v>
          </cell>
          <cell r="FG16">
            <v>0</v>
          </cell>
          <cell r="FH16">
            <v>0</v>
          </cell>
          <cell r="FI16">
            <v>7748047101</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1937008101</v>
          </cell>
          <cell r="FX16">
            <v>7748047101</v>
          </cell>
        </row>
        <row r="17">
          <cell r="A17">
            <v>3</v>
          </cell>
          <cell r="B17" t="str">
            <v>5 . 1 . 1</v>
          </cell>
          <cell r="C17" t="str">
            <v>Belanja Pegawai</v>
          </cell>
          <cell r="D17">
            <v>7748047101</v>
          </cell>
          <cell r="E17">
            <v>1937013000</v>
          </cell>
          <cell r="F17">
            <v>1937013000</v>
          </cell>
          <cell r="G17">
            <v>1937013000</v>
          </cell>
          <cell r="H17">
            <v>1937008101</v>
          </cell>
          <cell r="I17">
            <v>0</v>
          </cell>
          <cell r="J17">
            <v>0</v>
          </cell>
          <cell r="K17">
            <v>0</v>
          </cell>
          <cell r="L17">
            <v>0</v>
          </cell>
          <cell r="M17">
            <v>0</v>
          </cell>
          <cell r="N17">
            <v>0</v>
          </cell>
          <cell r="O17">
            <v>0</v>
          </cell>
          <cell r="P17">
            <v>0</v>
          </cell>
          <cell r="Q17">
            <v>0</v>
          </cell>
          <cell r="R17">
            <v>0</v>
          </cell>
          <cell r="S17">
            <v>0</v>
          </cell>
          <cell r="T17">
            <v>0</v>
          </cell>
          <cell r="U17">
            <v>0</v>
          </cell>
          <cell r="V17">
            <v>7748047101</v>
          </cell>
          <cell r="W17">
            <v>0</v>
          </cell>
          <cell r="X17">
            <v>0</v>
          </cell>
          <cell r="Y17">
            <v>0</v>
          </cell>
          <cell r="Z17">
            <v>0</v>
          </cell>
          <cell r="AA17">
            <v>0</v>
          </cell>
          <cell r="AB17">
            <v>0</v>
          </cell>
          <cell r="AC17">
            <v>0</v>
          </cell>
          <cell r="AD17">
            <v>0</v>
          </cell>
          <cell r="AE17">
            <v>0</v>
          </cell>
          <cell r="AF17">
            <v>0</v>
          </cell>
          <cell r="AG17">
            <v>0</v>
          </cell>
          <cell r="AH17">
            <v>0</v>
          </cell>
          <cell r="AI17">
            <v>0</v>
          </cell>
          <cell r="AJ17">
            <v>7748047101</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1937013000</v>
          </cell>
          <cell r="AY17">
            <v>7748047101</v>
          </cell>
          <cell r="AZ17">
            <v>0</v>
          </cell>
          <cell r="BA17">
            <v>0</v>
          </cell>
          <cell r="BB17">
            <v>0</v>
          </cell>
          <cell r="BC17">
            <v>0</v>
          </cell>
          <cell r="BD17">
            <v>0</v>
          </cell>
          <cell r="BE17">
            <v>0</v>
          </cell>
          <cell r="BF17">
            <v>0</v>
          </cell>
          <cell r="BG17">
            <v>0</v>
          </cell>
          <cell r="BH17">
            <v>0</v>
          </cell>
          <cell r="BI17">
            <v>0</v>
          </cell>
          <cell r="BJ17">
            <v>0</v>
          </cell>
          <cell r="BK17">
            <v>0</v>
          </cell>
          <cell r="BL17">
            <v>0</v>
          </cell>
          <cell r="BM17">
            <v>7748047101</v>
          </cell>
          <cell r="BN17">
            <v>0</v>
          </cell>
          <cell r="BO17">
            <v>0</v>
          </cell>
          <cell r="BP17">
            <v>0</v>
          </cell>
          <cell r="BQ17">
            <v>0</v>
          </cell>
          <cell r="BR17">
            <v>0</v>
          </cell>
          <cell r="BS17">
            <v>0</v>
          </cell>
          <cell r="BT17">
            <v>0</v>
          </cell>
          <cell r="BU17">
            <v>0</v>
          </cell>
          <cell r="BV17">
            <v>0</v>
          </cell>
          <cell r="BW17">
            <v>0</v>
          </cell>
          <cell r="BX17">
            <v>0</v>
          </cell>
          <cell r="BY17">
            <v>0</v>
          </cell>
          <cell r="BZ17">
            <v>0</v>
          </cell>
          <cell r="CA17">
            <v>7748047101</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1937013000</v>
          </cell>
          <cell r="CP17">
            <v>7748047101</v>
          </cell>
          <cell r="CQ17">
            <v>0</v>
          </cell>
          <cell r="CR17">
            <v>0</v>
          </cell>
          <cell r="CS17">
            <v>0</v>
          </cell>
          <cell r="CT17">
            <v>0</v>
          </cell>
          <cell r="CU17">
            <v>0</v>
          </cell>
          <cell r="CV17">
            <v>0</v>
          </cell>
          <cell r="CW17">
            <v>0</v>
          </cell>
          <cell r="CX17">
            <v>0</v>
          </cell>
          <cell r="CY17">
            <v>0</v>
          </cell>
          <cell r="CZ17">
            <v>0</v>
          </cell>
          <cell r="DA17">
            <v>0</v>
          </cell>
          <cell r="DB17">
            <v>0</v>
          </cell>
          <cell r="DC17">
            <v>0</v>
          </cell>
          <cell r="DD17">
            <v>7748047101</v>
          </cell>
          <cell r="DE17">
            <v>0</v>
          </cell>
          <cell r="DF17">
            <v>0</v>
          </cell>
          <cell r="DG17">
            <v>0</v>
          </cell>
          <cell r="DH17">
            <v>0</v>
          </cell>
          <cell r="DI17">
            <v>0</v>
          </cell>
          <cell r="DJ17">
            <v>0</v>
          </cell>
          <cell r="DK17">
            <v>0</v>
          </cell>
          <cell r="DL17">
            <v>0</v>
          </cell>
          <cell r="DM17">
            <v>0</v>
          </cell>
          <cell r="DN17">
            <v>0</v>
          </cell>
          <cell r="DO17">
            <v>0</v>
          </cell>
          <cell r="DP17">
            <v>0</v>
          </cell>
          <cell r="DQ17">
            <v>0</v>
          </cell>
          <cell r="DR17">
            <v>7748047101</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1937013000</v>
          </cell>
          <cell r="EG17">
            <v>7748047101</v>
          </cell>
          <cell r="EH17">
            <v>0</v>
          </cell>
          <cell r="EI17">
            <v>0</v>
          </cell>
          <cell r="EJ17">
            <v>0</v>
          </cell>
          <cell r="EK17">
            <v>0</v>
          </cell>
          <cell r="EL17">
            <v>0</v>
          </cell>
          <cell r="EM17">
            <v>0</v>
          </cell>
          <cell r="EN17">
            <v>0</v>
          </cell>
          <cell r="EO17">
            <v>0</v>
          </cell>
          <cell r="EP17">
            <v>0</v>
          </cell>
          <cell r="EQ17">
            <v>0</v>
          </cell>
          <cell r="ER17">
            <v>0</v>
          </cell>
          <cell r="ES17">
            <v>0</v>
          </cell>
          <cell r="ET17">
            <v>0</v>
          </cell>
          <cell r="EU17">
            <v>7748047101</v>
          </cell>
          <cell r="EV17">
            <v>0</v>
          </cell>
          <cell r="EW17">
            <v>0</v>
          </cell>
          <cell r="EX17">
            <v>0</v>
          </cell>
          <cell r="EY17">
            <v>0</v>
          </cell>
          <cell r="EZ17">
            <v>0</v>
          </cell>
          <cell r="FA17">
            <v>0</v>
          </cell>
          <cell r="FB17">
            <v>0</v>
          </cell>
          <cell r="FC17">
            <v>0</v>
          </cell>
          <cell r="FD17">
            <v>0</v>
          </cell>
          <cell r="FE17">
            <v>0</v>
          </cell>
          <cell r="FF17">
            <v>0</v>
          </cell>
          <cell r="FG17">
            <v>0</v>
          </cell>
          <cell r="FH17">
            <v>0</v>
          </cell>
          <cell r="FI17">
            <v>7748047101</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1937008101</v>
          </cell>
          <cell r="FX17">
            <v>7748047101</v>
          </cell>
        </row>
        <row r="18">
          <cell r="A18">
            <v>4</v>
          </cell>
          <cell r="B18" t="str">
            <v>5 . 1 . 1 . 01</v>
          </cell>
          <cell r="C18" t="str">
            <v>Gaji dan Tunjangan</v>
          </cell>
          <cell r="D18">
            <v>5313175101</v>
          </cell>
          <cell r="E18">
            <v>1328295000</v>
          </cell>
          <cell r="F18">
            <v>1328295000</v>
          </cell>
          <cell r="G18">
            <v>1328295000</v>
          </cell>
          <cell r="H18">
            <v>1328290101</v>
          </cell>
          <cell r="I18">
            <v>0</v>
          </cell>
          <cell r="J18">
            <v>0</v>
          </cell>
          <cell r="K18">
            <v>0</v>
          </cell>
          <cell r="L18">
            <v>0</v>
          </cell>
          <cell r="M18">
            <v>0</v>
          </cell>
          <cell r="N18">
            <v>0</v>
          </cell>
          <cell r="O18">
            <v>0</v>
          </cell>
          <cell r="P18">
            <v>0</v>
          </cell>
          <cell r="Q18">
            <v>0</v>
          </cell>
          <cell r="R18">
            <v>0</v>
          </cell>
          <cell r="S18">
            <v>0</v>
          </cell>
          <cell r="T18">
            <v>0</v>
          </cell>
          <cell r="U18">
            <v>0</v>
          </cell>
          <cell r="V18">
            <v>5313175101</v>
          </cell>
          <cell r="W18">
            <v>0</v>
          </cell>
          <cell r="X18">
            <v>0</v>
          </cell>
          <cell r="Y18">
            <v>0</v>
          </cell>
          <cell r="Z18">
            <v>0</v>
          </cell>
          <cell r="AA18">
            <v>0</v>
          </cell>
          <cell r="AB18">
            <v>0</v>
          </cell>
          <cell r="AC18">
            <v>0</v>
          </cell>
          <cell r="AD18">
            <v>0</v>
          </cell>
          <cell r="AE18">
            <v>0</v>
          </cell>
          <cell r="AF18">
            <v>0</v>
          </cell>
          <cell r="AG18">
            <v>0</v>
          </cell>
          <cell r="AH18">
            <v>0</v>
          </cell>
          <cell r="AI18">
            <v>0</v>
          </cell>
          <cell r="AJ18">
            <v>5313175101</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1328295000</v>
          </cell>
          <cell r="AY18">
            <v>5313175101</v>
          </cell>
          <cell r="AZ18">
            <v>0</v>
          </cell>
          <cell r="BA18">
            <v>0</v>
          </cell>
          <cell r="BB18">
            <v>0</v>
          </cell>
          <cell r="BC18">
            <v>0</v>
          </cell>
          <cell r="BD18">
            <v>0</v>
          </cell>
          <cell r="BE18">
            <v>0</v>
          </cell>
          <cell r="BF18">
            <v>0</v>
          </cell>
          <cell r="BG18">
            <v>0</v>
          </cell>
          <cell r="BH18">
            <v>0</v>
          </cell>
          <cell r="BI18">
            <v>0</v>
          </cell>
          <cell r="BJ18">
            <v>0</v>
          </cell>
          <cell r="BK18">
            <v>0</v>
          </cell>
          <cell r="BL18">
            <v>0</v>
          </cell>
          <cell r="BM18">
            <v>5313175101</v>
          </cell>
          <cell r="BN18">
            <v>0</v>
          </cell>
          <cell r="BO18">
            <v>0</v>
          </cell>
          <cell r="BP18">
            <v>0</v>
          </cell>
          <cell r="BQ18">
            <v>0</v>
          </cell>
          <cell r="BR18">
            <v>0</v>
          </cell>
          <cell r="BS18">
            <v>0</v>
          </cell>
          <cell r="BT18">
            <v>0</v>
          </cell>
          <cell r="BU18">
            <v>0</v>
          </cell>
          <cell r="BV18">
            <v>0</v>
          </cell>
          <cell r="BW18">
            <v>0</v>
          </cell>
          <cell r="BX18">
            <v>0</v>
          </cell>
          <cell r="BY18">
            <v>0</v>
          </cell>
          <cell r="BZ18">
            <v>0</v>
          </cell>
          <cell r="CA18">
            <v>5313175101</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1328295000</v>
          </cell>
          <cell r="CP18">
            <v>5313175101</v>
          </cell>
          <cell r="CQ18">
            <v>0</v>
          </cell>
          <cell r="CR18">
            <v>0</v>
          </cell>
          <cell r="CS18">
            <v>0</v>
          </cell>
          <cell r="CT18">
            <v>0</v>
          </cell>
          <cell r="CU18">
            <v>0</v>
          </cell>
          <cell r="CV18">
            <v>0</v>
          </cell>
          <cell r="CW18">
            <v>0</v>
          </cell>
          <cell r="CX18">
            <v>0</v>
          </cell>
          <cell r="CY18">
            <v>0</v>
          </cell>
          <cell r="CZ18">
            <v>0</v>
          </cell>
          <cell r="DA18">
            <v>0</v>
          </cell>
          <cell r="DB18">
            <v>0</v>
          </cell>
          <cell r="DC18">
            <v>0</v>
          </cell>
          <cell r="DD18">
            <v>5313175101</v>
          </cell>
          <cell r="DE18">
            <v>0</v>
          </cell>
          <cell r="DF18">
            <v>0</v>
          </cell>
          <cell r="DG18">
            <v>0</v>
          </cell>
          <cell r="DH18">
            <v>0</v>
          </cell>
          <cell r="DI18">
            <v>0</v>
          </cell>
          <cell r="DJ18">
            <v>0</v>
          </cell>
          <cell r="DK18">
            <v>0</v>
          </cell>
          <cell r="DL18">
            <v>0</v>
          </cell>
          <cell r="DM18">
            <v>0</v>
          </cell>
          <cell r="DN18">
            <v>0</v>
          </cell>
          <cell r="DO18">
            <v>0</v>
          </cell>
          <cell r="DP18">
            <v>0</v>
          </cell>
          <cell r="DQ18">
            <v>0</v>
          </cell>
          <cell r="DR18">
            <v>5313175101</v>
          </cell>
          <cell r="DS18">
            <v>0</v>
          </cell>
          <cell r="DT18">
            <v>0</v>
          </cell>
          <cell r="DU18">
            <v>0</v>
          </cell>
          <cell r="DV18">
            <v>0</v>
          </cell>
          <cell r="DW18">
            <v>0</v>
          </cell>
          <cell r="DX18">
            <v>0</v>
          </cell>
          <cell r="DY18">
            <v>0</v>
          </cell>
          <cell r="DZ18">
            <v>0</v>
          </cell>
          <cell r="EA18">
            <v>0</v>
          </cell>
          <cell r="EB18">
            <v>0</v>
          </cell>
          <cell r="EC18">
            <v>0</v>
          </cell>
          <cell r="ED18">
            <v>0</v>
          </cell>
          <cell r="EE18">
            <v>0</v>
          </cell>
          <cell r="EF18">
            <v>1328295000</v>
          </cell>
          <cell r="EG18">
            <v>5313175101</v>
          </cell>
          <cell r="EH18">
            <v>0</v>
          </cell>
          <cell r="EI18">
            <v>0</v>
          </cell>
          <cell r="EJ18">
            <v>0</v>
          </cell>
          <cell r="EK18">
            <v>0</v>
          </cell>
          <cell r="EL18">
            <v>0</v>
          </cell>
          <cell r="EM18">
            <v>0</v>
          </cell>
          <cell r="EN18">
            <v>0</v>
          </cell>
          <cell r="EO18">
            <v>0</v>
          </cell>
          <cell r="EP18">
            <v>0</v>
          </cell>
          <cell r="EQ18">
            <v>0</v>
          </cell>
          <cell r="ER18">
            <v>0</v>
          </cell>
          <cell r="ES18">
            <v>0</v>
          </cell>
          <cell r="ET18">
            <v>0</v>
          </cell>
          <cell r="EU18">
            <v>5313175101</v>
          </cell>
          <cell r="EV18">
            <v>0</v>
          </cell>
          <cell r="EW18">
            <v>0</v>
          </cell>
          <cell r="EX18">
            <v>0</v>
          </cell>
          <cell r="EY18">
            <v>0</v>
          </cell>
          <cell r="EZ18">
            <v>0</v>
          </cell>
          <cell r="FA18">
            <v>0</v>
          </cell>
          <cell r="FB18">
            <v>0</v>
          </cell>
          <cell r="FC18">
            <v>0</v>
          </cell>
          <cell r="FD18">
            <v>0</v>
          </cell>
          <cell r="FE18">
            <v>0</v>
          </cell>
          <cell r="FF18">
            <v>0</v>
          </cell>
          <cell r="FG18">
            <v>0</v>
          </cell>
          <cell r="FH18">
            <v>0</v>
          </cell>
          <cell r="FI18">
            <v>5313175101</v>
          </cell>
          <cell r="FJ18">
            <v>0</v>
          </cell>
          <cell r="FK18">
            <v>0</v>
          </cell>
          <cell r="FL18">
            <v>0</v>
          </cell>
          <cell r="FM18">
            <v>0</v>
          </cell>
          <cell r="FN18">
            <v>0</v>
          </cell>
          <cell r="FO18">
            <v>0</v>
          </cell>
          <cell r="FP18">
            <v>0</v>
          </cell>
          <cell r="FQ18">
            <v>0</v>
          </cell>
          <cell r="FR18">
            <v>0</v>
          </cell>
          <cell r="FS18">
            <v>0</v>
          </cell>
          <cell r="FT18">
            <v>0</v>
          </cell>
          <cell r="FU18">
            <v>0</v>
          </cell>
          <cell r="FV18">
            <v>0</v>
          </cell>
          <cell r="FW18">
            <v>1328290101</v>
          </cell>
          <cell r="FX18">
            <v>5313175101</v>
          </cell>
        </row>
        <row r="19">
          <cell r="A19">
            <v>5</v>
          </cell>
          <cell r="B19" t="str">
            <v>5 . 1 . 1 . 01 . 01</v>
          </cell>
          <cell r="C19" t="str">
            <v>Gaji Pokok PNS/Uang Representasi</v>
          </cell>
          <cell r="D19">
            <v>3287892400</v>
          </cell>
          <cell r="E19">
            <v>821973000</v>
          </cell>
          <cell r="F19">
            <v>821973000</v>
          </cell>
          <cell r="G19">
            <v>821973000</v>
          </cell>
          <cell r="H19">
            <v>821973400</v>
          </cell>
          <cell r="I19">
            <v>0</v>
          </cell>
          <cell r="J19">
            <v>0</v>
          </cell>
          <cell r="K19">
            <v>0</v>
          </cell>
          <cell r="L19">
            <v>0</v>
          </cell>
          <cell r="M19">
            <v>0</v>
          </cell>
          <cell r="N19">
            <v>0</v>
          </cell>
          <cell r="O19">
            <v>0</v>
          </cell>
          <cell r="P19">
            <v>0</v>
          </cell>
          <cell r="Q19">
            <v>0</v>
          </cell>
          <cell r="R19">
            <v>0</v>
          </cell>
          <cell r="S19">
            <v>0</v>
          </cell>
          <cell r="T19">
            <v>0</v>
          </cell>
          <cell r="U19">
            <v>0</v>
          </cell>
          <cell r="V19">
            <v>3287892400</v>
          </cell>
          <cell r="W19">
            <v>0</v>
          </cell>
          <cell r="X19">
            <v>0</v>
          </cell>
          <cell r="Y19">
            <v>0</v>
          </cell>
          <cell r="Z19">
            <v>0</v>
          </cell>
          <cell r="AA19">
            <v>0</v>
          </cell>
          <cell r="AB19">
            <v>0</v>
          </cell>
          <cell r="AC19">
            <v>0</v>
          </cell>
          <cell r="AD19">
            <v>0</v>
          </cell>
          <cell r="AE19">
            <v>0</v>
          </cell>
          <cell r="AF19">
            <v>0</v>
          </cell>
          <cell r="AG19">
            <v>0</v>
          </cell>
          <cell r="AH19">
            <v>0</v>
          </cell>
          <cell r="AI19">
            <v>0</v>
          </cell>
          <cell r="AJ19">
            <v>3287892400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821973000</v>
          </cell>
          <cell r="AY19">
            <v>3287892400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3287892400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3287892400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821973000</v>
          </cell>
          <cell r="CP19">
            <v>3287892400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3287892400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3287892400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821973000</v>
          </cell>
          <cell r="EG19">
            <v>3287892400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3287892400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3287892400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821973400</v>
          </cell>
          <cell r="FX19">
            <v>3287892400</v>
          </cell>
        </row>
        <row r="20">
          <cell r="A20">
            <v>6</v>
          </cell>
          <cell r="B20" t="str">
            <v>5 . 1 . 1 . 01 . 02</v>
          </cell>
          <cell r="C20" t="str">
            <v>Tunjangan Keluarga</v>
          </cell>
          <cell r="D20">
            <v>359318388</v>
          </cell>
          <cell r="E20">
            <v>89829000</v>
          </cell>
          <cell r="F20">
            <v>89829000</v>
          </cell>
          <cell r="G20">
            <v>89829000</v>
          </cell>
          <cell r="H20">
            <v>89831388</v>
          </cell>
          <cell r="I20">
            <v>0</v>
          </cell>
          <cell r="J20">
            <v>0</v>
          </cell>
          <cell r="K20">
            <v>0</v>
          </cell>
          <cell r="L20">
            <v>0</v>
          </cell>
          <cell r="M20">
            <v>0</v>
          </cell>
          <cell r="N20">
            <v>0</v>
          </cell>
          <cell r="O20">
            <v>0</v>
          </cell>
          <cell r="P20">
            <v>0</v>
          </cell>
          <cell r="Q20">
            <v>0</v>
          </cell>
          <cell r="R20">
            <v>0</v>
          </cell>
          <cell r="S20">
            <v>0</v>
          </cell>
          <cell r="T20">
            <v>0</v>
          </cell>
          <cell r="U20">
            <v>0</v>
          </cell>
          <cell r="V20">
            <v>359318388</v>
          </cell>
          <cell r="W20">
            <v>0</v>
          </cell>
          <cell r="X20">
            <v>0</v>
          </cell>
          <cell r="Y20">
            <v>0</v>
          </cell>
          <cell r="Z20">
            <v>0</v>
          </cell>
          <cell r="AA20">
            <v>0</v>
          </cell>
          <cell r="AB20">
            <v>0</v>
          </cell>
          <cell r="AC20">
            <v>0</v>
          </cell>
          <cell r="AD20">
            <v>0</v>
          </cell>
          <cell r="AE20">
            <v>0</v>
          </cell>
          <cell r="AF20">
            <v>0</v>
          </cell>
          <cell r="AG20">
            <v>0</v>
          </cell>
          <cell r="AH20">
            <v>0</v>
          </cell>
          <cell r="AI20">
            <v>0</v>
          </cell>
          <cell r="AJ20">
            <v>359318388</v>
          </cell>
          <cell r="AK20">
            <v>0</v>
          </cell>
          <cell r="AL20">
            <v>0</v>
          </cell>
          <cell r="AM20">
            <v>0</v>
          </cell>
          <cell r="AN20">
            <v>0</v>
          </cell>
          <cell r="AO20">
            <v>0</v>
          </cell>
          <cell r="AP20">
            <v>0</v>
          </cell>
          <cell r="AQ20">
            <v>0</v>
          </cell>
          <cell r="AR20">
            <v>0</v>
          </cell>
          <cell r="AS20">
            <v>0</v>
          </cell>
          <cell r="AT20">
            <v>0</v>
          </cell>
          <cell r="AU20">
            <v>0</v>
          </cell>
          <cell r="AV20">
            <v>0</v>
          </cell>
          <cell r="AW20">
            <v>0</v>
          </cell>
          <cell r="AX20">
            <v>89829000</v>
          </cell>
          <cell r="AY20">
            <v>359318388</v>
          </cell>
          <cell r="AZ20">
            <v>0</v>
          </cell>
          <cell r="BA20">
            <v>0</v>
          </cell>
          <cell r="BB20">
            <v>0</v>
          </cell>
          <cell r="BC20">
            <v>0</v>
          </cell>
          <cell r="BD20">
            <v>0</v>
          </cell>
          <cell r="BE20">
            <v>0</v>
          </cell>
          <cell r="BF20">
            <v>0</v>
          </cell>
          <cell r="BG20">
            <v>0</v>
          </cell>
          <cell r="BH20">
            <v>0</v>
          </cell>
          <cell r="BI20">
            <v>0</v>
          </cell>
          <cell r="BJ20">
            <v>0</v>
          </cell>
          <cell r="BK20">
            <v>0</v>
          </cell>
          <cell r="BL20">
            <v>0</v>
          </cell>
          <cell r="BM20">
            <v>359318388</v>
          </cell>
          <cell r="BN20">
            <v>0</v>
          </cell>
          <cell r="BO20">
            <v>0</v>
          </cell>
          <cell r="BP20">
            <v>0</v>
          </cell>
          <cell r="BQ20">
            <v>0</v>
          </cell>
          <cell r="BR20">
            <v>0</v>
          </cell>
          <cell r="BS20">
            <v>0</v>
          </cell>
          <cell r="BT20">
            <v>0</v>
          </cell>
          <cell r="BU20">
            <v>0</v>
          </cell>
          <cell r="BV20">
            <v>0</v>
          </cell>
          <cell r="BW20">
            <v>0</v>
          </cell>
          <cell r="BX20">
            <v>0</v>
          </cell>
          <cell r="BY20">
            <v>0</v>
          </cell>
          <cell r="BZ20">
            <v>0</v>
          </cell>
          <cell r="CA20">
            <v>359318388</v>
          </cell>
          <cell r="CB20">
            <v>0</v>
          </cell>
          <cell r="CC20">
            <v>0</v>
          </cell>
          <cell r="CD20">
            <v>0</v>
          </cell>
          <cell r="CE20">
            <v>0</v>
          </cell>
          <cell r="CF20">
            <v>0</v>
          </cell>
          <cell r="CG20">
            <v>0</v>
          </cell>
          <cell r="CH20">
            <v>0</v>
          </cell>
          <cell r="CI20">
            <v>0</v>
          </cell>
          <cell r="CJ20">
            <v>0</v>
          </cell>
          <cell r="CK20">
            <v>0</v>
          </cell>
          <cell r="CL20">
            <v>0</v>
          </cell>
          <cell r="CM20">
            <v>0</v>
          </cell>
          <cell r="CN20">
            <v>0</v>
          </cell>
          <cell r="CO20">
            <v>89829000</v>
          </cell>
          <cell r="CP20">
            <v>359318388</v>
          </cell>
          <cell r="CQ20">
            <v>0</v>
          </cell>
          <cell r="CR20">
            <v>0</v>
          </cell>
          <cell r="CS20">
            <v>0</v>
          </cell>
          <cell r="CT20">
            <v>0</v>
          </cell>
          <cell r="CU20">
            <v>0</v>
          </cell>
          <cell r="CV20">
            <v>0</v>
          </cell>
          <cell r="CW20">
            <v>0</v>
          </cell>
          <cell r="CX20">
            <v>0</v>
          </cell>
          <cell r="CY20">
            <v>0</v>
          </cell>
          <cell r="CZ20">
            <v>0</v>
          </cell>
          <cell r="DA20">
            <v>0</v>
          </cell>
          <cell r="DB20">
            <v>0</v>
          </cell>
          <cell r="DC20">
            <v>0</v>
          </cell>
          <cell r="DD20">
            <v>359318388</v>
          </cell>
          <cell r="DE20">
            <v>0</v>
          </cell>
          <cell r="DF20">
            <v>0</v>
          </cell>
          <cell r="DG20">
            <v>0</v>
          </cell>
          <cell r="DH20">
            <v>0</v>
          </cell>
          <cell r="DI20">
            <v>0</v>
          </cell>
          <cell r="DJ20">
            <v>0</v>
          </cell>
          <cell r="DK20">
            <v>0</v>
          </cell>
          <cell r="DL20">
            <v>0</v>
          </cell>
          <cell r="DM20">
            <v>0</v>
          </cell>
          <cell r="DN20">
            <v>0</v>
          </cell>
          <cell r="DO20">
            <v>0</v>
          </cell>
          <cell r="DP20">
            <v>0</v>
          </cell>
          <cell r="DQ20">
            <v>0</v>
          </cell>
          <cell r="DR20">
            <v>359318388</v>
          </cell>
          <cell r="DS20">
            <v>0</v>
          </cell>
          <cell r="DT20">
            <v>0</v>
          </cell>
          <cell r="DU20">
            <v>0</v>
          </cell>
          <cell r="DV20">
            <v>0</v>
          </cell>
          <cell r="DW20">
            <v>0</v>
          </cell>
          <cell r="DX20">
            <v>0</v>
          </cell>
          <cell r="DY20">
            <v>0</v>
          </cell>
          <cell r="DZ20">
            <v>0</v>
          </cell>
          <cell r="EA20">
            <v>0</v>
          </cell>
          <cell r="EB20">
            <v>0</v>
          </cell>
          <cell r="EC20">
            <v>0</v>
          </cell>
          <cell r="ED20">
            <v>0</v>
          </cell>
          <cell r="EE20">
            <v>0</v>
          </cell>
          <cell r="EF20">
            <v>89829000</v>
          </cell>
          <cell r="EG20">
            <v>359318388</v>
          </cell>
          <cell r="EH20">
            <v>0</v>
          </cell>
          <cell r="EI20">
            <v>0</v>
          </cell>
          <cell r="EJ20">
            <v>0</v>
          </cell>
          <cell r="EK20">
            <v>0</v>
          </cell>
          <cell r="EL20">
            <v>0</v>
          </cell>
          <cell r="EM20">
            <v>0</v>
          </cell>
          <cell r="EN20">
            <v>0</v>
          </cell>
          <cell r="EO20">
            <v>0</v>
          </cell>
          <cell r="EP20">
            <v>0</v>
          </cell>
          <cell r="EQ20">
            <v>0</v>
          </cell>
          <cell r="ER20">
            <v>0</v>
          </cell>
          <cell r="ES20">
            <v>0</v>
          </cell>
          <cell r="ET20">
            <v>0</v>
          </cell>
          <cell r="EU20">
            <v>359318388</v>
          </cell>
          <cell r="EV20">
            <v>0</v>
          </cell>
          <cell r="EW20">
            <v>0</v>
          </cell>
          <cell r="EX20">
            <v>0</v>
          </cell>
          <cell r="EY20">
            <v>0</v>
          </cell>
          <cell r="EZ20">
            <v>0</v>
          </cell>
          <cell r="FA20">
            <v>0</v>
          </cell>
          <cell r="FB20">
            <v>0</v>
          </cell>
          <cell r="FC20">
            <v>0</v>
          </cell>
          <cell r="FD20">
            <v>0</v>
          </cell>
          <cell r="FE20">
            <v>0</v>
          </cell>
          <cell r="FF20">
            <v>0</v>
          </cell>
          <cell r="FG20">
            <v>0</v>
          </cell>
          <cell r="FH20">
            <v>0</v>
          </cell>
          <cell r="FI20">
            <v>359318388</v>
          </cell>
          <cell r="FJ20">
            <v>0</v>
          </cell>
          <cell r="FK20">
            <v>0</v>
          </cell>
          <cell r="FL20">
            <v>0</v>
          </cell>
          <cell r="FM20">
            <v>0</v>
          </cell>
          <cell r="FN20">
            <v>0</v>
          </cell>
          <cell r="FO20">
            <v>0</v>
          </cell>
          <cell r="FP20">
            <v>0</v>
          </cell>
          <cell r="FQ20">
            <v>0</v>
          </cell>
          <cell r="FR20">
            <v>0</v>
          </cell>
          <cell r="FS20">
            <v>0</v>
          </cell>
          <cell r="FT20">
            <v>0</v>
          </cell>
          <cell r="FU20">
            <v>0</v>
          </cell>
          <cell r="FV20">
            <v>0</v>
          </cell>
          <cell r="FW20">
            <v>89831388</v>
          </cell>
          <cell r="FX20">
            <v>359318388</v>
          </cell>
        </row>
        <row r="21">
          <cell r="A21">
            <v>7</v>
          </cell>
          <cell r="B21" t="str">
            <v>5 . 1 . 1 . 01 . 03</v>
          </cell>
          <cell r="C21" t="str">
            <v>Tunjangan Jabatan 2)</v>
          </cell>
          <cell r="D21">
            <v>746590000</v>
          </cell>
          <cell r="E21">
            <v>186648000</v>
          </cell>
          <cell r="F21">
            <v>186648000</v>
          </cell>
          <cell r="G21">
            <v>186648000</v>
          </cell>
          <cell r="H21">
            <v>186646000</v>
          </cell>
          <cell r="I21">
            <v>0</v>
          </cell>
          <cell r="J21">
            <v>0</v>
          </cell>
          <cell r="K21">
            <v>0</v>
          </cell>
          <cell r="L21">
            <v>0</v>
          </cell>
          <cell r="M21">
            <v>0</v>
          </cell>
          <cell r="N21">
            <v>0</v>
          </cell>
          <cell r="O21">
            <v>0</v>
          </cell>
          <cell r="P21">
            <v>0</v>
          </cell>
          <cell r="Q21">
            <v>0</v>
          </cell>
          <cell r="R21">
            <v>0</v>
          </cell>
          <cell r="S21">
            <v>0</v>
          </cell>
          <cell r="T21">
            <v>0</v>
          </cell>
          <cell r="U21">
            <v>0</v>
          </cell>
          <cell r="V21">
            <v>746590000</v>
          </cell>
          <cell r="W21">
            <v>0</v>
          </cell>
          <cell r="X21">
            <v>0</v>
          </cell>
          <cell r="Y21">
            <v>0</v>
          </cell>
          <cell r="Z21">
            <v>0</v>
          </cell>
          <cell r="AA21">
            <v>0</v>
          </cell>
          <cell r="AB21">
            <v>0</v>
          </cell>
          <cell r="AC21">
            <v>0</v>
          </cell>
          <cell r="AD21">
            <v>0</v>
          </cell>
          <cell r="AE21">
            <v>0</v>
          </cell>
          <cell r="AF21">
            <v>0</v>
          </cell>
          <cell r="AG21">
            <v>0</v>
          </cell>
          <cell r="AH21">
            <v>0</v>
          </cell>
          <cell r="AI21">
            <v>0</v>
          </cell>
          <cell r="AJ21">
            <v>746590000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186648000</v>
          </cell>
          <cell r="AY21">
            <v>746590000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746590000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746590000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186648000</v>
          </cell>
          <cell r="CP21">
            <v>746590000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746590000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746590000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186648000</v>
          </cell>
          <cell r="EG21">
            <v>746590000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746590000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746590000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186646000</v>
          </cell>
          <cell r="FX21">
            <v>746590000</v>
          </cell>
        </row>
        <row r="22">
          <cell r="A22">
            <v>8</v>
          </cell>
          <cell r="B22" t="str">
            <v>5 . 1 . 1 . 01 . 05</v>
          </cell>
          <cell r="C22" t="str">
            <v>Tunjangan Fungsional Umum</v>
          </cell>
          <cell r="D22">
            <v>154486098</v>
          </cell>
          <cell r="E22">
            <v>38622000</v>
          </cell>
          <cell r="F22">
            <v>38622000</v>
          </cell>
          <cell r="G22">
            <v>38622000</v>
          </cell>
          <cell r="H22">
            <v>38620098</v>
          </cell>
          <cell r="I22">
            <v>0</v>
          </cell>
          <cell r="J22">
            <v>0</v>
          </cell>
          <cell r="K22">
            <v>0</v>
          </cell>
          <cell r="L22">
            <v>0</v>
          </cell>
          <cell r="M22">
            <v>0</v>
          </cell>
          <cell r="N22">
            <v>0</v>
          </cell>
          <cell r="O22">
            <v>0</v>
          </cell>
          <cell r="P22">
            <v>0</v>
          </cell>
          <cell r="Q22">
            <v>0</v>
          </cell>
          <cell r="R22">
            <v>0</v>
          </cell>
          <cell r="S22">
            <v>0</v>
          </cell>
          <cell r="T22">
            <v>0</v>
          </cell>
          <cell r="U22">
            <v>0</v>
          </cell>
          <cell r="V22">
            <v>154486098</v>
          </cell>
          <cell r="W22">
            <v>0</v>
          </cell>
          <cell r="X22">
            <v>0</v>
          </cell>
          <cell r="Y22">
            <v>0</v>
          </cell>
          <cell r="Z22">
            <v>0</v>
          </cell>
          <cell r="AA22">
            <v>0</v>
          </cell>
          <cell r="AB22">
            <v>0</v>
          </cell>
          <cell r="AC22">
            <v>0</v>
          </cell>
          <cell r="AD22">
            <v>0</v>
          </cell>
          <cell r="AE22">
            <v>0</v>
          </cell>
          <cell r="AF22">
            <v>0</v>
          </cell>
          <cell r="AG22">
            <v>0</v>
          </cell>
          <cell r="AH22">
            <v>0</v>
          </cell>
          <cell r="AI22">
            <v>0</v>
          </cell>
          <cell r="AJ22">
            <v>154486098</v>
          </cell>
          <cell r="AK22">
            <v>0</v>
          </cell>
          <cell r="AL22">
            <v>0</v>
          </cell>
          <cell r="AM22">
            <v>0</v>
          </cell>
          <cell r="AN22">
            <v>0</v>
          </cell>
          <cell r="AO22">
            <v>0</v>
          </cell>
          <cell r="AP22">
            <v>0</v>
          </cell>
          <cell r="AQ22">
            <v>0</v>
          </cell>
          <cell r="AR22">
            <v>0</v>
          </cell>
          <cell r="AS22">
            <v>0</v>
          </cell>
          <cell r="AT22">
            <v>0</v>
          </cell>
          <cell r="AU22">
            <v>0</v>
          </cell>
          <cell r="AV22">
            <v>0</v>
          </cell>
          <cell r="AW22">
            <v>0</v>
          </cell>
          <cell r="AX22">
            <v>38622000</v>
          </cell>
          <cell r="AY22">
            <v>154486098</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154486098</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154486098</v>
          </cell>
          <cell r="CB22">
            <v>0</v>
          </cell>
          <cell r="CC22">
            <v>0</v>
          </cell>
          <cell r="CD22">
            <v>0</v>
          </cell>
          <cell r="CE22">
            <v>0</v>
          </cell>
          <cell r="CF22">
            <v>0</v>
          </cell>
          <cell r="CG22">
            <v>0</v>
          </cell>
          <cell r="CH22">
            <v>0</v>
          </cell>
          <cell r="CI22">
            <v>0</v>
          </cell>
          <cell r="CJ22">
            <v>0</v>
          </cell>
          <cell r="CK22">
            <v>0</v>
          </cell>
          <cell r="CL22">
            <v>0</v>
          </cell>
          <cell r="CM22">
            <v>0</v>
          </cell>
          <cell r="CN22">
            <v>0</v>
          </cell>
          <cell r="CO22">
            <v>38622000</v>
          </cell>
          <cell r="CP22">
            <v>154486098</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154486098</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154486098</v>
          </cell>
          <cell r="DS22">
            <v>0</v>
          </cell>
          <cell r="DT22">
            <v>0</v>
          </cell>
          <cell r="DU22">
            <v>0</v>
          </cell>
          <cell r="DV22">
            <v>0</v>
          </cell>
          <cell r="DW22">
            <v>0</v>
          </cell>
          <cell r="DX22">
            <v>0</v>
          </cell>
          <cell r="DY22">
            <v>0</v>
          </cell>
          <cell r="DZ22">
            <v>0</v>
          </cell>
          <cell r="EA22">
            <v>0</v>
          </cell>
          <cell r="EB22">
            <v>0</v>
          </cell>
          <cell r="EC22">
            <v>0</v>
          </cell>
          <cell r="ED22">
            <v>0</v>
          </cell>
          <cell r="EE22">
            <v>0</v>
          </cell>
          <cell r="EF22">
            <v>38622000</v>
          </cell>
          <cell r="EG22">
            <v>154486098</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154486098</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154486098</v>
          </cell>
          <cell r="FJ22">
            <v>0</v>
          </cell>
          <cell r="FK22">
            <v>0</v>
          </cell>
          <cell r="FL22">
            <v>0</v>
          </cell>
          <cell r="FM22">
            <v>0</v>
          </cell>
          <cell r="FN22">
            <v>0</v>
          </cell>
          <cell r="FO22">
            <v>0</v>
          </cell>
          <cell r="FP22">
            <v>0</v>
          </cell>
          <cell r="FQ22">
            <v>0</v>
          </cell>
          <cell r="FR22">
            <v>0</v>
          </cell>
          <cell r="FS22">
            <v>0</v>
          </cell>
          <cell r="FT22">
            <v>0</v>
          </cell>
          <cell r="FU22">
            <v>0</v>
          </cell>
          <cell r="FV22">
            <v>0</v>
          </cell>
          <cell r="FW22">
            <v>38620098</v>
          </cell>
          <cell r="FX22">
            <v>154486098</v>
          </cell>
        </row>
        <row r="23">
          <cell r="A23">
            <v>9</v>
          </cell>
          <cell r="B23" t="str">
            <v>5 . 1 . 1 . 01 . 06</v>
          </cell>
          <cell r="C23" t="str">
            <v>Tunjangan Beras 1)</v>
          </cell>
          <cell r="D23">
            <v>245817000</v>
          </cell>
          <cell r="E23">
            <v>61455000</v>
          </cell>
          <cell r="F23">
            <v>61455000</v>
          </cell>
          <cell r="G23">
            <v>61455000</v>
          </cell>
          <cell r="H23">
            <v>61452000</v>
          </cell>
          <cell r="I23">
            <v>0</v>
          </cell>
          <cell r="J23">
            <v>0</v>
          </cell>
          <cell r="K23">
            <v>0</v>
          </cell>
          <cell r="L23">
            <v>0</v>
          </cell>
          <cell r="M23">
            <v>0</v>
          </cell>
          <cell r="N23">
            <v>0</v>
          </cell>
          <cell r="O23">
            <v>0</v>
          </cell>
          <cell r="P23">
            <v>0</v>
          </cell>
          <cell r="Q23">
            <v>0</v>
          </cell>
          <cell r="R23">
            <v>0</v>
          </cell>
          <cell r="S23">
            <v>0</v>
          </cell>
          <cell r="T23">
            <v>0</v>
          </cell>
          <cell r="U23">
            <v>0</v>
          </cell>
          <cell r="V23">
            <v>245817000</v>
          </cell>
          <cell r="W23">
            <v>0</v>
          </cell>
          <cell r="X23">
            <v>0</v>
          </cell>
          <cell r="Y23">
            <v>0</v>
          </cell>
          <cell r="Z23">
            <v>0</v>
          </cell>
          <cell r="AA23">
            <v>0</v>
          </cell>
          <cell r="AB23">
            <v>0</v>
          </cell>
          <cell r="AC23">
            <v>0</v>
          </cell>
          <cell r="AD23">
            <v>0</v>
          </cell>
          <cell r="AE23">
            <v>0</v>
          </cell>
          <cell r="AF23">
            <v>0</v>
          </cell>
          <cell r="AG23">
            <v>0</v>
          </cell>
          <cell r="AH23">
            <v>0</v>
          </cell>
          <cell r="AI23">
            <v>0</v>
          </cell>
          <cell r="AJ23">
            <v>245817000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61455000</v>
          </cell>
          <cell r="AY23">
            <v>245817000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245817000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245817000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61455000</v>
          </cell>
          <cell r="CP23">
            <v>245817000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245817000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245817000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61455000</v>
          </cell>
          <cell r="EG23">
            <v>245817000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245817000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245817000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61452000</v>
          </cell>
          <cell r="FX23">
            <v>245817000</v>
          </cell>
        </row>
        <row r="24">
          <cell r="A24">
            <v>10</v>
          </cell>
          <cell r="B24" t="str">
            <v>5 . 1 . 1 . 01 . 07</v>
          </cell>
          <cell r="C24" t="str">
            <v>Tunjangan PPh/Tunjangan Khusus</v>
          </cell>
          <cell r="D24">
            <v>125443734</v>
          </cell>
          <cell r="E24">
            <v>31362000</v>
          </cell>
          <cell r="F24">
            <v>31362000</v>
          </cell>
          <cell r="G24">
            <v>31362000</v>
          </cell>
          <cell r="H24">
            <v>31357734</v>
          </cell>
          <cell r="I24">
            <v>0</v>
          </cell>
          <cell r="J24">
            <v>0</v>
          </cell>
          <cell r="K24">
            <v>0</v>
          </cell>
          <cell r="L24">
            <v>0</v>
          </cell>
          <cell r="M24">
            <v>0</v>
          </cell>
          <cell r="N24">
            <v>0</v>
          </cell>
          <cell r="O24">
            <v>0</v>
          </cell>
          <cell r="P24">
            <v>0</v>
          </cell>
          <cell r="Q24">
            <v>0</v>
          </cell>
          <cell r="R24">
            <v>0</v>
          </cell>
          <cell r="S24">
            <v>0</v>
          </cell>
          <cell r="T24">
            <v>0</v>
          </cell>
          <cell r="U24">
            <v>0</v>
          </cell>
          <cell r="V24">
            <v>125443734</v>
          </cell>
          <cell r="W24">
            <v>0</v>
          </cell>
          <cell r="X24">
            <v>0</v>
          </cell>
          <cell r="Y24">
            <v>0</v>
          </cell>
          <cell r="Z24">
            <v>0</v>
          </cell>
          <cell r="AA24">
            <v>0</v>
          </cell>
          <cell r="AB24">
            <v>0</v>
          </cell>
          <cell r="AC24">
            <v>0</v>
          </cell>
          <cell r="AD24">
            <v>0</v>
          </cell>
          <cell r="AE24">
            <v>0</v>
          </cell>
          <cell r="AF24">
            <v>0</v>
          </cell>
          <cell r="AG24">
            <v>0</v>
          </cell>
          <cell r="AH24">
            <v>0</v>
          </cell>
          <cell r="AI24">
            <v>0</v>
          </cell>
          <cell r="AJ24">
            <v>125443734</v>
          </cell>
          <cell r="AK24">
            <v>0</v>
          </cell>
          <cell r="AL24">
            <v>0</v>
          </cell>
          <cell r="AM24">
            <v>0</v>
          </cell>
          <cell r="AN24">
            <v>0</v>
          </cell>
          <cell r="AO24">
            <v>0</v>
          </cell>
          <cell r="AP24">
            <v>0</v>
          </cell>
          <cell r="AQ24">
            <v>0</v>
          </cell>
          <cell r="AR24">
            <v>0</v>
          </cell>
          <cell r="AS24">
            <v>0</v>
          </cell>
          <cell r="AT24">
            <v>0</v>
          </cell>
          <cell r="AU24">
            <v>0</v>
          </cell>
          <cell r="AV24">
            <v>0</v>
          </cell>
          <cell r="AW24">
            <v>0</v>
          </cell>
          <cell r="AX24">
            <v>31362000</v>
          </cell>
          <cell r="AY24">
            <v>125443734</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125443734</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125443734</v>
          </cell>
          <cell r="CB24">
            <v>0</v>
          </cell>
          <cell r="CC24">
            <v>0</v>
          </cell>
          <cell r="CD24">
            <v>0</v>
          </cell>
          <cell r="CE24">
            <v>0</v>
          </cell>
          <cell r="CF24">
            <v>0</v>
          </cell>
          <cell r="CG24">
            <v>0</v>
          </cell>
          <cell r="CH24">
            <v>0</v>
          </cell>
          <cell r="CI24">
            <v>0</v>
          </cell>
          <cell r="CJ24">
            <v>0</v>
          </cell>
          <cell r="CK24">
            <v>0</v>
          </cell>
          <cell r="CL24">
            <v>0</v>
          </cell>
          <cell r="CM24">
            <v>0</v>
          </cell>
          <cell r="CN24">
            <v>0</v>
          </cell>
          <cell r="CO24">
            <v>31362000</v>
          </cell>
          <cell r="CP24">
            <v>125443734</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125443734</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125443734</v>
          </cell>
          <cell r="DS24">
            <v>0</v>
          </cell>
          <cell r="DT24">
            <v>0</v>
          </cell>
          <cell r="DU24">
            <v>0</v>
          </cell>
          <cell r="DV24">
            <v>0</v>
          </cell>
          <cell r="DW24">
            <v>0</v>
          </cell>
          <cell r="DX24">
            <v>0</v>
          </cell>
          <cell r="DY24">
            <v>0</v>
          </cell>
          <cell r="DZ24">
            <v>0</v>
          </cell>
          <cell r="EA24">
            <v>0</v>
          </cell>
          <cell r="EB24">
            <v>0</v>
          </cell>
          <cell r="EC24">
            <v>0</v>
          </cell>
          <cell r="ED24">
            <v>0</v>
          </cell>
          <cell r="EE24">
            <v>0</v>
          </cell>
          <cell r="EF24">
            <v>31362000</v>
          </cell>
          <cell r="EG24">
            <v>125443734</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125443734</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125443734</v>
          </cell>
          <cell r="FJ24">
            <v>0</v>
          </cell>
          <cell r="FK24">
            <v>0</v>
          </cell>
          <cell r="FL24">
            <v>0</v>
          </cell>
          <cell r="FM24">
            <v>0</v>
          </cell>
          <cell r="FN24">
            <v>0</v>
          </cell>
          <cell r="FO24">
            <v>0</v>
          </cell>
          <cell r="FP24">
            <v>0</v>
          </cell>
          <cell r="FQ24">
            <v>0</v>
          </cell>
          <cell r="FR24">
            <v>0</v>
          </cell>
          <cell r="FS24">
            <v>0</v>
          </cell>
          <cell r="FT24">
            <v>0</v>
          </cell>
          <cell r="FU24">
            <v>0</v>
          </cell>
          <cell r="FV24">
            <v>0</v>
          </cell>
          <cell r="FW24">
            <v>31357734</v>
          </cell>
          <cell r="FX24">
            <v>125443734</v>
          </cell>
        </row>
        <row r="25">
          <cell r="A25">
            <v>11</v>
          </cell>
          <cell r="B25" t="str">
            <v>5 . 1 . 1 . 01 . 08</v>
          </cell>
          <cell r="C25" t="str">
            <v>Pembulatan Gaji</v>
          </cell>
          <cell r="D25">
            <v>82719</v>
          </cell>
          <cell r="E25">
            <v>21000</v>
          </cell>
          <cell r="F25">
            <v>21000</v>
          </cell>
          <cell r="G25">
            <v>21000</v>
          </cell>
          <cell r="H25">
            <v>19719</v>
          </cell>
          <cell r="I25">
            <v>0</v>
          </cell>
          <cell r="J25">
            <v>0</v>
          </cell>
          <cell r="K25">
            <v>0</v>
          </cell>
          <cell r="L25">
            <v>0</v>
          </cell>
          <cell r="M25">
            <v>0</v>
          </cell>
          <cell r="N25">
            <v>0</v>
          </cell>
          <cell r="O25">
            <v>0</v>
          </cell>
          <cell r="P25">
            <v>0</v>
          </cell>
          <cell r="Q25">
            <v>0</v>
          </cell>
          <cell r="R25">
            <v>0</v>
          </cell>
          <cell r="S25">
            <v>0</v>
          </cell>
          <cell r="T25">
            <v>0</v>
          </cell>
          <cell r="U25">
            <v>0</v>
          </cell>
          <cell r="V25">
            <v>82719</v>
          </cell>
          <cell r="W25">
            <v>0</v>
          </cell>
          <cell r="X25">
            <v>0</v>
          </cell>
          <cell r="Y25">
            <v>0</v>
          </cell>
          <cell r="Z25">
            <v>0</v>
          </cell>
          <cell r="AA25">
            <v>0</v>
          </cell>
          <cell r="AB25">
            <v>0</v>
          </cell>
          <cell r="AC25">
            <v>0</v>
          </cell>
          <cell r="AD25">
            <v>0</v>
          </cell>
          <cell r="AE25">
            <v>0</v>
          </cell>
          <cell r="AF25">
            <v>0</v>
          </cell>
          <cell r="AG25">
            <v>0</v>
          </cell>
          <cell r="AH25">
            <v>0</v>
          </cell>
          <cell r="AI25">
            <v>0</v>
          </cell>
          <cell r="AJ25">
            <v>82719</v>
          </cell>
          <cell r="AK25">
            <v>0</v>
          </cell>
          <cell r="AL25">
            <v>0</v>
          </cell>
          <cell r="AM25">
            <v>0</v>
          </cell>
          <cell r="AN25">
            <v>0</v>
          </cell>
          <cell r="AO25">
            <v>0</v>
          </cell>
          <cell r="AP25">
            <v>0</v>
          </cell>
          <cell r="AQ25">
            <v>0</v>
          </cell>
          <cell r="AR25">
            <v>0</v>
          </cell>
          <cell r="AS25">
            <v>0</v>
          </cell>
          <cell r="AT25">
            <v>0</v>
          </cell>
          <cell r="AU25">
            <v>0</v>
          </cell>
          <cell r="AV25">
            <v>0</v>
          </cell>
          <cell r="AW25">
            <v>0</v>
          </cell>
          <cell r="AX25">
            <v>21000</v>
          </cell>
          <cell r="AY25">
            <v>82719</v>
          </cell>
          <cell r="AZ25">
            <v>0</v>
          </cell>
          <cell r="BA25">
            <v>0</v>
          </cell>
          <cell r="BB25">
            <v>0</v>
          </cell>
          <cell r="BC25">
            <v>0</v>
          </cell>
          <cell r="BD25">
            <v>0</v>
          </cell>
          <cell r="BE25">
            <v>0</v>
          </cell>
          <cell r="BF25">
            <v>0</v>
          </cell>
          <cell r="BG25">
            <v>0</v>
          </cell>
          <cell r="BH25">
            <v>0</v>
          </cell>
          <cell r="BI25">
            <v>0</v>
          </cell>
          <cell r="BJ25">
            <v>0</v>
          </cell>
          <cell r="BK25">
            <v>0</v>
          </cell>
          <cell r="BL25">
            <v>0</v>
          </cell>
          <cell r="BM25">
            <v>82719</v>
          </cell>
          <cell r="BN25">
            <v>0</v>
          </cell>
          <cell r="BO25">
            <v>0</v>
          </cell>
          <cell r="BP25">
            <v>0</v>
          </cell>
          <cell r="BQ25">
            <v>0</v>
          </cell>
          <cell r="BR25">
            <v>0</v>
          </cell>
          <cell r="BS25">
            <v>0</v>
          </cell>
          <cell r="BT25">
            <v>0</v>
          </cell>
          <cell r="BU25">
            <v>0</v>
          </cell>
          <cell r="BV25">
            <v>0</v>
          </cell>
          <cell r="BW25">
            <v>0</v>
          </cell>
          <cell r="BX25">
            <v>0</v>
          </cell>
          <cell r="BY25">
            <v>0</v>
          </cell>
          <cell r="BZ25">
            <v>0</v>
          </cell>
          <cell r="CA25">
            <v>82719</v>
          </cell>
          <cell r="CB25">
            <v>0</v>
          </cell>
          <cell r="CC25">
            <v>0</v>
          </cell>
          <cell r="CD25">
            <v>0</v>
          </cell>
          <cell r="CE25">
            <v>0</v>
          </cell>
          <cell r="CF25">
            <v>0</v>
          </cell>
          <cell r="CG25">
            <v>0</v>
          </cell>
          <cell r="CH25">
            <v>0</v>
          </cell>
          <cell r="CI25">
            <v>0</v>
          </cell>
          <cell r="CJ25">
            <v>0</v>
          </cell>
          <cell r="CK25">
            <v>0</v>
          </cell>
          <cell r="CL25">
            <v>0</v>
          </cell>
          <cell r="CM25">
            <v>0</v>
          </cell>
          <cell r="CN25">
            <v>0</v>
          </cell>
          <cell r="CO25">
            <v>21000</v>
          </cell>
          <cell r="CP25">
            <v>82719</v>
          </cell>
          <cell r="CQ25">
            <v>0</v>
          </cell>
          <cell r="CR25">
            <v>0</v>
          </cell>
          <cell r="CS25">
            <v>0</v>
          </cell>
          <cell r="CT25">
            <v>0</v>
          </cell>
          <cell r="CU25">
            <v>0</v>
          </cell>
          <cell r="CV25">
            <v>0</v>
          </cell>
          <cell r="CW25">
            <v>0</v>
          </cell>
          <cell r="CX25">
            <v>0</v>
          </cell>
          <cell r="CY25">
            <v>0</v>
          </cell>
          <cell r="CZ25">
            <v>0</v>
          </cell>
          <cell r="DA25">
            <v>0</v>
          </cell>
          <cell r="DB25">
            <v>0</v>
          </cell>
          <cell r="DC25">
            <v>0</v>
          </cell>
          <cell r="DD25">
            <v>82719</v>
          </cell>
          <cell r="DE25">
            <v>0</v>
          </cell>
          <cell r="DF25">
            <v>0</v>
          </cell>
          <cell r="DG25">
            <v>0</v>
          </cell>
          <cell r="DH25">
            <v>0</v>
          </cell>
          <cell r="DI25">
            <v>0</v>
          </cell>
          <cell r="DJ25">
            <v>0</v>
          </cell>
          <cell r="DK25">
            <v>0</v>
          </cell>
          <cell r="DL25">
            <v>0</v>
          </cell>
          <cell r="DM25">
            <v>0</v>
          </cell>
          <cell r="DN25">
            <v>0</v>
          </cell>
          <cell r="DO25">
            <v>0</v>
          </cell>
          <cell r="DP25">
            <v>0</v>
          </cell>
          <cell r="DQ25">
            <v>0</v>
          </cell>
          <cell r="DR25">
            <v>82719</v>
          </cell>
          <cell r="DS25">
            <v>0</v>
          </cell>
          <cell r="DT25">
            <v>0</v>
          </cell>
          <cell r="DU25">
            <v>0</v>
          </cell>
          <cell r="DV25">
            <v>0</v>
          </cell>
          <cell r="DW25">
            <v>0</v>
          </cell>
          <cell r="DX25">
            <v>0</v>
          </cell>
          <cell r="DY25">
            <v>0</v>
          </cell>
          <cell r="DZ25">
            <v>0</v>
          </cell>
          <cell r="EA25">
            <v>0</v>
          </cell>
          <cell r="EB25">
            <v>0</v>
          </cell>
          <cell r="EC25">
            <v>0</v>
          </cell>
          <cell r="ED25">
            <v>0</v>
          </cell>
          <cell r="EE25">
            <v>0</v>
          </cell>
          <cell r="EF25">
            <v>21000</v>
          </cell>
          <cell r="EG25">
            <v>82719</v>
          </cell>
          <cell r="EH25">
            <v>0</v>
          </cell>
          <cell r="EI25">
            <v>0</v>
          </cell>
          <cell r="EJ25">
            <v>0</v>
          </cell>
          <cell r="EK25">
            <v>0</v>
          </cell>
          <cell r="EL25">
            <v>0</v>
          </cell>
          <cell r="EM25">
            <v>0</v>
          </cell>
          <cell r="EN25">
            <v>0</v>
          </cell>
          <cell r="EO25">
            <v>0</v>
          </cell>
          <cell r="EP25">
            <v>0</v>
          </cell>
          <cell r="EQ25">
            <v>0</v>
          </cell>
          <cell r="ER25">
            <v>0</v>
          </cell>
          <cell r="ES25">
            <v>0</v>
          </cell>
          <cell r="ET25">
            <v>0</v>
          </cell>
          <cell r="EU25">
            <v>82719</v>
          </cell>
          <cell r="EV25">
            <v>0</v>
          </cell>
          <cell r="EW25">
            <v>0</v>
          </cell>
          <cell r="EX25">
            <v>0</v>
          </cell>
          <cell r="EY25">
            <v>0</v>
          </cell>
          <cell r="EZ25">
            <v>0</v>
          </cell>
          <cell r="FA25">
            <v>0</v>
          </cell>
          <cell r="FB25">
            <v>0</v>
          </cell>
          <cell r="FC25">
            <v>0</v>
          </cell>
          <cell r="FD25">
            <v>0</v>
          </cell>
          <cell r="FE25">
            <v>0</v>
          </cell>
          <cell r="FF25">
            <v>0</v>
          </cell>
          <cell r="FG25">
            <v>0</v>
          </cell>
          <cell r="FH25">
            <v>0</v>
          </cell>
          <cell r="FI25">
            <v>82719</v>
          </cell>
          <cell r="FJ25">
            <v>0</v>
          </cell>
          <cell r="FK25">
            <v>0</v>
          </cell>
          <cell r="FL25">
            <v>0</v>
          </cell>
          <cell r="FM25">
            <v>0</v>
          </cell>
          <cell r="FN25">
            <v>0</v>
          </cell>
          <cell r="FO25">
            <v>0</v>
          </cell>
          <cell r="FP25">
            <v>0</v>
          </cell>
          <cell r="FQ25">
            <v>0</v>
          </cell>
          <cell r="FR25">
            <v>0</v>
          </cell>
          <cell r="FS25">
            <v>0</v>
          </cell>
          <cell r="FT25">
            <v>0</v>
          </cell>
          <cell r="FU25">
            <v>0</v>
          </cell>
          <cell r="FV25">
            <v>0</v>
          </cell>
          <cell r="FW25">
            <v>19719</v>
          </cell>
          <cell r="FX25">
            <v>82719</v>
          </cell>
        </row>
        <row r="26">
          <cell r="A26">
            <v>12</v>
          </cell>
          <cell r="B26" t="str">
            <v>5 . 1 . 1 . 01 . 09</v>
          </cell>
          <cell r="C26" t="str">
            <v>Iuran Asuransi Kesehatan</v>
          </cell>
          <cell r="D26">
            <v>393544762</v>
          </cell>
          <cell r="E26">
            <v>98385000</v>
          </cell>
          <cell r="F26">
            <v>98385000</v>
          </cell>
          <cell r="G26">
            <v>98385000</v>
          </cell>
          <cell r="H26">
            <v>98389762</v>
          </cell>
          <cell r="I26">
            <v>0</v>
          </cell>
          <cell r="J26">
            <v>0</v>
          </cell>
          <cell r="K26">
            <v>0</v>
          </cell>
          <cell r="L26">
            <v>0</v>
          </cell>
          <cell r="M26">
            <v>0</v>
          </cell>
          <cell r="N26">
            <v>0</v>
          </cell>
          <cell r="O26">
            <v>0</v>
          </cell>
          <cell r="P26">
            <v>0</v>
          </cell>
          <cell r="Q26">
            <v>0</v>
          </cell>
          <cell r="R26">
            <v>0</v>
          </cell>
          <cell r="S26">
            <v>0</v>
          </cell>
          <cell r="T26">
            <v>0</v>
          </cell>
          <cell r="U26">
            <v>0</v>
          </cell>
          <cell r="V26">
            <v>393544762</v>
          </cell>
          <cell r="W26">
            <v>0</v>
          </cell>
          <cell r="X26">
            <v>0</v>
          </cell>
          <cell r="Y26">
            <v>0</v>
          </cell>
          <cell r="Z26">
            <v>0</v>
          </cell>
          <cell r="AA26">
            <v>0</v>
          </cell>
          <cell r="AB26">
            <v>0</v>
          </cell>
          <cell r="AC26">
            <v>0</v>
          </cell>
          <cell r="AD26">
            <v>0</v>
          </cell>
          <cell r="AE26">
            <v>0</v>
          </cell>
          <cell r="AF26">
            <v>0</v>
          </cell>
          <cell r="AG26">
            <v>0</v>
          </cell>
          <cell r="AH26">
            <v>0</v>
          </cell>
          <cell r="AI26">
            <v>0</v>
          </cell>
          <cell r="AJ26">
            <v>393544762</v>
          </cell>
          <cell r="AK26">
            <v>0</v>
          </cell>
          <cell r="AL26">
            <v>0</v>
          </cell>
          <cell r="AM26">
            <v>0</v>
          </cell>
          <cell r="AN26">
            <v>0</v>
          </cell>
          <cell r="AO26">
            <v>0</v>
          </cell>
          <cell r="AP26">
            <v>0</v>
          </cell>
          <cell r="AQ26">
            <v>0</v>
          </cell>
          <cell r="AR26">
            <v>0</v>
          </cell>
          <cell r="AS26">
            <v>0</v>
          </cell>
          <cell r="AT26">
            <v>0</v>
          </cell>
          <cell r="AU26">
            <v>0</v>
          </cell>
          <cell r="AV26">
            <v>0</v>
          </cell>
          <cell r="AW26">
            <v>0</v>
          </cell>
          <cell r="AX26">
            <v>98385000</v>
          </cell>
          <cell r="AY26">
            <v>393544762</v>
          </cell>
          <cell r="AZ26">
            <v>0</v>
          </cell>
          <cell r="BA26">
            <v>0</v>
          </cell>
          <cell r="BB26">
            <v>0</v>
          </cell>
          <cell r="BC26">
            <v>0</v>
          </cell>
          <cell r="BD26">
            <v>0</v>
          </cell>
          <cell r="BE26">
            <v>0</v>
          </cell>
          <cell r="BF26">
            <v>0</v>
          </cell>
          <cell r="BG26">
            <v>0</v>
          </cell>
          <cell r="BH26">
            <v>0</v>
          </cell>
          <cell r="BI26">
            <v>0</v>
          </cell>
          <cell r="BJ26">
            <v>0</v>
          </cell>
          <cell r="BK26">
            <v>0</v>
          </cell>
          <cell r="BL26">
            <v>0</v>
          </cell>
          <cell r="BM26">
            <v>393544762</v>
          </cell>
          <cell r="BN26">
            <v>0</v>
          </cell>
          <cell r="BO26">
            <v>0</v>
          </cell>
          <cell r="BP26">
            <v>0</v>
          </cell>
          <cell r="BQ26">
            <v>0</v>
          </cell>
          <cell r="BR26">
            <v>0</v>
          </cell>
          <cell r="BS26">
            <v>0</v>
          </cell>
          <cell r="BT26">
            <v>0</v>
          </cell>
          <cell r="BU26">
            <v>0</v>
          </cell>
          <cell r="BV26">
            <v>0</v>
          </cell>
          <cell r="BW26">
            <v>0</v>
          </cell>
          <cell r="BX26">
            <v>0</v>
          </cell>
          <cell r="BY26">
            <v>0</v>
          </cell>
          <cell r="BZ26">
            <v>0</v>
          </cell>
          <cell r="CA26">
            <v>393544762</v>
          </cell>
          <cell r="CB26">
            <v>0</v>
          </cell>
          <cell r="CC26">
            <v>0</v>
          </cell>
          <cell r="CD26">
            <v>0</v>
          </cell>
          <cell r="CE26">
            <v>0</v>
          </cell>
          <cell r="CF26">
            <v>0</v>
          </cell>
          <cell r="CG26">
            <v>0</v>
          </cell>
          <cell r="CH26">
            <v>0</v>
          </cell>
          <cell r="CI26">
            <v>0</v>
          </cell>
          <cell r="CJ26">
            <v>0</v>
          </cell>
          <cell r="CK26">
            <v>0</v>
          </cell>
          <cell r="CL26">
            <v>0</v>
          </cell>
          <cell r="CM26">
            <v>0</v>
          </cell>
          <cell r="CN26">
            <v>0</v>
          </cell>
          <cell r="CO26">
            <v>98385000</v>
          </cell>
          <cell r="CP26">
            <v>393544762</v>
          </cell>
          <cell r="CQ26">
            <v>0</v>
          </cell>
          <cell r="CR26">
            <v>0</v>
          </cell>
          <cell r="CS26">
            <v>0</v>
          </cell>
          <cell r="CT26">
            <v>0</v>
          </cell>
          <cell r="CU26">
            <v>0</v>
          </cell>
          <cell r="CV26">
            <v>0</v>
          </cell>
          <cell r="CW26">
            <v>0</v>
          </cell>
          <cell r="CX26">
            <v>0</v>
          </cell>
          <cell r="CY26">
            <v>0</v>
          </cell>
          <cell r="CZ26">
            <v>0</v>
          </cell>
          <cell r="DA26">
            <v>0</v>
          </cell>
          <cell r="DB26">
            <v>0</v>
          </cell>
          <cell r="DC26">
            <v>0</v>
          </cell>
          <cell r="DD26">
            <v>393544762</v>
          </cell>
          <cell r="DE26">
            <v>0</v>
          </cell>
          <cell r="DF26">
            <v>0</v>
          </cell>
          <cell r="DG26">
            <v>0</v>
          </cell>
          <cell r="DH26">
            <v>0</v>
          </cell>
          <cell r="DI26">
            <v>0</v>
          </cell>
          <cell r="DJ26">
            <v>0</v>
          </cell>
          <cell r="DK26">
            <v>0</v>
          </cell>
          <cell r="DL26">
            <v>0</v>
          </cell>
          <cell r="DM26">
            <v>0</v>
          </cell>
          <cell r="DN26">
            <v>0</v>
          </cell>
          <cell r="DO26">
            <v>0</v>
          </cell>
          <cell r="DP26">
            <v>0</v>
          </cell>
          <cell r="DQ26">
            <v>0</v>
          </cell>
          <cell r="DR26">
            <v>393544762</v>
          </cell>
          <cell r="DS26">
            <v>0</v>
          </cell>
          <cell r="DT26">
            <v>0</v>
          </cell>
          <cell r="DU26">
            <v>0</v>
          </cell>
          <cell r="DV26">
            <v>0</v>
          </cell>
          <cell r="DW26">
            <v>0</v>
          </cell>
          <cell r="DX26">
            <v>0</v>
          </cell>
          <cell r="DY26">
            <v>0</v>
          </cell>
          <cell r="DZ26">
            <v>0</v>
          </cell>
          <cell r="EA26">
            <v>0</v>
          </cell>
          <cell r="EB26">
            <v>0</v>
          </cell>
          <cell r="EC26">
            <v>0</v>
          </cell>
          <cell r="ED26">
            <v>0</v>
          </cell>
          <cell r="EE26">
            <v>0</v>
          </cell>
          <cell r="EF26">
            <v>98385000</v>
          </cell>
          <cell r="EG26">
            <v>393544762</v>
          </cell>
          <cell r="EH26">
            <v>0</v>
          </cell>
          <cell r="EI26">
            <v>0</v>
          </cell>
          <cell r="EJ26">
            <v>0</v>
          </cell>
          <cell r="EK26">
            <v>0</v>
          </cell>
          <cell r="EL26">
            <v>0</v>
          </cell>
          <cell r="EM26">
            <v>0</v>
          </cell>
          <cell r="EN26">
            <v>0</v>
          </cell>
          <cell r="EO26">
            <v>0</v>
          </cell>
          <cell r="EP26">
            <v>0</v>
          </cell>
          <cell r="EQ26">
            <v>0</v>
          </cell>
          <cell r="ER26">
            <v>0</v>
          </cell>
          <cell r="ES26">
            <v>0</v>
          </cell>
          <cell r="ET26">
            <v>0</v>
          </cell>
          <cell r="EU26">
            <v>393544762</v>
          </cell>
          <cell r="EV26">
            <v>0</v>
          </cell>
          <cell r="EW26">
            <v>0</v>
          </cell>
          <cell r="EX26">
            <v>0</v>
          </cell>
          <cell r="EY26">
            <v>0</v>
          </cell>
          <cell r="EZ26">
            <v>0</v>
          </cell>
          <cell r="FA26">
            <v>0</v>
          </cell>
          <cell r="FB26">
            <v>0</v>
          </cell>
          <cell r="FC26">
            <v>0</v>
          </cell>
          <cell r="FD26">
            <v>0</v>
          </cell>
          <cell r="FE26">
            <v>0</v>
          </cell>
          <cell r="FF26">
            <v>0</v>
          </cell>
          <cell r="FG26">
            <v>0</v>
          </cell>
          <cell r="FH26">
            <v>0</v>
          </cell>
          <cell r="FI26">
            <v>393544762</v>
          </cell>
          <cell r="FJ26">
            <v>0</v>
          </cell>
          <cell r="FK26">
            <v>0</v>
          </cell>
          <cell r="FL26">
            <v>0</v>
          </cell>
          <cell r="FM26">
            <v>0</v>
          </cell>
          <cell r="FN26">
            <v>0</v>
          </cell>
          <cell r="FO26">
            <v>0</v>
          </cell>
          <cell r="FP26">
            <v>0</v>
          </cell>
          <cell r="FQ26">
            <v>0</v>
          </cell>
          <cell r="FR26">
            <v>0</v>
          </cell>
          <cell r="FS26">
            <v>0</v>
          </cell>
          <cell r="FT26">
            <v>0</v>
          </cell>
          <cell r="FU26">
            <v>0</v>
          </cell>
          <cell r="FV26">
            <v>0</v>
          </cell>
          <cell r="FW26">
            <v>98389762</v>
          </cell>
          <cell r="FX26">
            <v>393544762</v>
          </cell>
        </row>
        <row r="27">
          <cell r="A27">
            <v>13</v>
          </cell>
          <cell r="B27" t="str">
            <v>5 . 1 . 1 . 02</v>
          </cell>
          <cell r="C27" t="str">
            <v>Tambahan Penghasilan PNS</v>
          </cell>
          <cell r="D27">
            <v>2434872000</v>
          </cell>
          <cell r="E27">
            <v>608718000</v>
          </cell>
          <cell r="F27">
            <v>608718000</v>
          </cell>
          <cell r="G27">
            <v>608718000</v>
          </cell>
          <cell r="H27">
            <v>608718000</v>
          </cell>
          <cell r="I27">
            <v>0</v>
          </cell>
          <cell r="J27">
            <v>0</v>
          </cell>
          <cell r="K27">
            <v>0</v>
          </cell>
          <cell r="L27">
            <v>0</v>
          </cell>
          <cell r="M27">
            <v>0</v>
          </cell>
          <cell r="N27">
            <v>0</v>
          </cell>
          <cell r="O27">
            <v>0</v>
          </cell>
          <cell r="P27">
            <v>0</v>
          </cell>
          <cell r="Q27">
            <v>0</v>
          </cell>
          <cell r="R27">
            <v>0</v>
          </cell>
          <cell r="S27">
            <v>0</v>
          </cell>
          <cell r="T27">
            <v>0</v>
          </cell>
          <cell r="U27">
            <v>0</v>
          </cell>
          <cell r="V27">
            <v>2434872000</v>
          </cell>
          <cell r="W27">
            <v>0</v>
          </cell>
          <cell r="X27">
            <v>0</v>
          </cell>
          <cell r="Y27">
            <v>0</v>
          </cell>
          <cell r="Z27">
            <v>0</v>
          </cell>
          <cell r="AA27">
            <v>0</v>
          </cell>
          <cell r="AB27">
            <v>0</v>
          </cell>
          <cell r="AC27">
            <v>0</v>
          </cell>
          <cell r="AD27">
            <v>0</v>
          </cell>
          <cell r="AE27">
            <v>0</v>
          </cell>
          <cell r="AF27">
            <v>0</v>
          </cell>
          <cell r="AG27">
            <v>0</v>
          </cell>
          <cell r="AH27">
            <v>0</v>
          </cell>
          <cell r="AI27">
            <v>0</v>
          </cell>
          <cell r="AJ27">
            <v>2434872000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608718000</v>
          </cell>
          <cell r="AY27">
            <v>2434872000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2434872000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2434872000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608718000</v>
          </cell>
          <cell r="CP27">
            <v>2434872000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2434872000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2434872000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608718000</v>
          </cell>
          <cell r="EG27">
            <v>2434872000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2434872000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2434872000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608718000</v>
          </cell>
          <cell r="FX27">
            <v>2434872000</v>
          </cell>
        </row>
        <row r="28">
          <cell r="A28">
            <v>14</v>
          </cell>
          <cell r="B28" t="str">
            <v>5 . 1 . 1 . 02 . 01</v>
          </cell>
          <cell r="C28" t="str">
            <v>Tambahan Penghasilan berdasarkan beban kerja</v>
          </cell>
          <cell r="D28">
            <v>2389992000</v>
          </cell>
          <cell r="E28">
            <v>597498000</v>
          </cell>
          <cell r="F28">
            <v>597498000</v>
          </cell>
          <cell r="G28">
            <v>597498000</v>
          </cell>
          <cell r="H28">
            <v>597498000</v>
          </cell>
          <cell r="I28">
            <v>0</v>
          </cell>
          <cell r="J28">
            <v>0</v>
          </cell>
          <cell r="K28">
            <v>0</v>
          </cell>
          <cell r="L28">
            <v>0</v>
          </cell>
          <cell r="M28">
            <v>0</v>
          </cell>
          <cell r="N28">
            <v>0</v>
          </cell>
          <cell r="O28">
            <v>0</v>
          </cell>
          <cell r="P28">
            <v>0</v>
          </cell>
          <cell r="Q28">
            <v>0</v>
          </cell>
          <cell r="R28">
            <v>0</v>
          </cell>
          <cell r="S28">
            <v>0</v>
          </cell>
          <cell r="T28">
            <v>0</v>
          </cell>
          <cell r="U28">
            <v>0</v>
          </cell>
          <cell r="V28">
            <v>2389992000</v>
          </cell>
          <cell r="W28">
            <v>0</v>
          </cell>
          <cell r="X28">
            <v>0</v>
          </cell>
          <cell r="Y28">
            <v>0</v>
          </cell>
          <cell r="Z28">
            <v>0</v>
          </cell>
          <cell r="AA28">
            <v>0</v>
          </cell>
          <cell r="AB28">
            <v>0</v>
          </cell>
          <cell r="AC28">
            <v>0</v>
          </cell>
          <cell r="AD28">
            <v>0</v>
          </cell>
          <cell r="AE28">
            <v>0</v>
          </cell>
          <cell r="AF28">
            <v>0</v>
          </cell>
          <cell r="AG28">
            <v>0</v>
          </cell>
          <cell r="AH28">
            <v>0</v>
          </cell>
          <cell r="AI28">
            <v>0</v>
          </cell>
          <cell r="AJ28">
            <v>2389992000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597498000</v>
          </cell>
          <cell r="AY28">
            <v>2389992000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2389992000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2389992000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597498000</v>
          </cell>
          <cell r="CP28">
            <v>2389992000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2389992000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2389992000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597498000</v>
          </cell>
          <cell r="EG28">
            <v>2389992000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2389992000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2389992000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597498000</v>
          </cell>
          <cell r="FX28">
            <v>2389992000</v>
          </cell>
        </row>
        <row r="29">
          <cell r="A29">
            <v>15</v>
          </cell>
          <cell r="B29" t="str">
            <v>5 . 1 . 1 . 02 . 03</v>
          </cell>
          <cell r="C29" t="str">
            <v>Tambahan Penghasilan berdasarkan kondisi kerja</v>
          </cell>
          <cell r="D29">
            <v>44880000</v>
          </cell>
          <cell r="E29">
            <v>11220000</v>
          </cell>
          <cell r="F29">
            <v>11220000</v>
          </cell>
          <cell r="G29">
            <v>11220000</v>
          </cell>
          <cell r="H29">
            <v>11220000</v>
          </cell>
          <cell r="I29">
            <v>0</v>
          </cell>
          <cell r="J29">
            <v>0</v>
          </cell>
          <cell r="K29">
            <v>0</v>
          </cell>
          <cell r="L29">
            <v>0</v>
          </cell>
          <cell r="M29">
            <v>0</v>
          </cell>
          <cell r="N29">
            <v>0</v>
          </cell>
          <cell r="O29">
            <v>0</v>
          </cell>
          <cell r="P29">
            <v>0</v>
          </cell>
          <cell r="Q29">
            <v>0</v>
          </cell>
          <cell r="R29">
            <v>0</v>
          </cell>
          <cell r="S29">
            <v>0</v>
          </cell>
          <cell r="T29">
            <v>0</v>
          </cell>
          <cell r="U29">
            <v>0</v>
          </cell>
          <cell r="V29">
            <v>44880000</v>
          </cell>
          <cell r="W29">
            <v>0</v>
          </cell>
          <cell r="X29">
            <v>0</v>
          </cell>
          <cell r="Y29">
            <v>0</v>
          </cell>
          <cell r="Z29">
            <v>0</v>
          </cell>
          <cell r="AA29">
            <v>0</v>
          </cell>
          <cell r="AB29">
            <v>0</v>
          </cell>
          <cell r="AC29">
            <v>0</v>
          </cell>
          <cell r="AD29">
            <v>0</v>
          </cell>
          <cell r="AE29">
            <v>0</v>
          </cell>
          <cell r="AF29">
            <v>0</v>
          </cell>
          <cell r="AG29">
            <v>0</v>
          </cell>
          <cell r="AH29">
            <v>0</v>
          </cell>
          <cell r="AI29">
            <v>0</v>
          </cell>
          <cell r="AJ29">
            <v>44880000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11220000</v>
          </cell>
          <cell r="AY29">
            <v>44880000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44880000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44880000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11220000</v>
          </cell>
          <cell r="CP29">
            <v>44880000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44880000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44880000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11220000</v>
          </cell>
          <cell r="EG29">
            <v>44880000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44880000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44880000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11220000</v>
          </cell>
          <cell r="FX29">
            <v>44880000</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1.06 . 1.20.03 . 22 . 08</v>
          </cell>
          <cell r="C15" t="str">
            <v>Monitoring, evaluasi dan pelaporan</v>
          </cell>
          <cell r="D15">
            <v>85420000</v>
          </cell>
          <cell r="E15">
            <v>21647500</v>
          </cell>
          <cell r="F15">
            <v>21257500</v>
          </cell>
          <cell r="G15">
            <v>21257500</v>
          </cell>
          <cell r="H15">
            <v>21257500</v>
          </cell>
          <cell r="I15">
            <v>0</v>
          </cell>
          <cell r="J15">
            <v>0</v>
          </cell>
          <cell r="K15">
            <v>0</v>
          </cell>
          <cell r="L15">
            <v>0</v>
          </cell>
          <cell r="M15">
            <v>0</v>
          </cell>
          <cell r="N15">
            <v>0</v>
          </cell>
          <cell r="O15">
            <v>0</v>
          </cell>
          <cell r="P15">
            <v>0</v>
          </cell>
          <cell r="Q15">
            <v>0</v>
          </cell>
          <cell r="R15">
            <v>0</v>
          </cell>
          <cell r="S15">
            <v>0</v>
          </cell>
          <cell r="T15">
            <v>0</v>
          </cell>
          <cell r="U15">
            <v>0</v>
          </cell>
          <cell r="V15">
            <v>85420000</v>
          </cell>
          <cell r="W15">
            <v>0</v>
          </cell>
          <cell r="X15">
            <v>0</v>
          </cell>
          <cell r="Y15">
            <v>0</v>
          </cell>
          <cell r="Z15">
            <v>0</v>
          </cell>
          <cell r="AA15">
            <v>0</v>
          </cell>
          <cell r="AB15">
            <v>0</v>
          </cell>
          <cell r="AC15">
            <v>0</v>
          </cell>
          <cell r="AD15">
            <v>0</v>
          </cell>
          <cell r="AE15">
            <v>0</v>
          </cell>
          <cell r="AF15">
            <v>0</v>
          </cell>
          <cell r="AG15">
            <v>0</v>
          </cell>
          <cell r="AH15">
            <v>0</v>
          </cell>
          <cell r="AI15">
            <v>0</v>
          </cell>
          <cell r="AJ15">
            <v>85420000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21647500</v>
          </cell>
          <cell r="AY15">
            <v>85420000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85420000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85420000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21257500</v>
          </cell>
          <cell r="CP15">
            <v>85420000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85420000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85420000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21257500</v>
          </cell>
          <cell r="EG15">
            <v>85420000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85420000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85420000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21257500</v>
          </cell>
          <cell r="FX15">
            <v>85420000</v>
          </cell>
        </row>
        <row r="16">
          <cell r="A16">
            <v>2</v>
          </cell>
          <cell r="B16" t="str">
            <v>5 . 2 . 1</v>
          </cell>
          <cell r="C16" t="str">
            <v>Belanja Pegawai</v>
          </cell>
          <cell r="D16">
            <v>51800000</v>
          </cell>
          <cell r="E16">
            <v>12950000</v>
          </cell>
          <cell r="F16">
            <v>12950000</v>
          </cell>
          <cell r="G16">
            <v>12950000</v>
          </cell>
          <cell r="H16">
            <v>12950000</v>
          </cell>
          <cell r="I16">
            <v>0</v>
          </cell>
          <cell r="J16">
            <v>0</v>
          </cell>
          <cell r="K16">
            <v>0</v>
          </cell>
          <cell r="L16">
            <v>0</v>
          </cell>
          <cell r="M16">
            <v>0</v>
          </cell>
          <cell r="N16">
            <v>0</v>
          </cell>
          <cell r="O16">
            <v>0</v>
          </cell>
          <cell r="P16">
            <v>0</v>
          </cell>
          <cell r="Q16">
            <v>0</v>
          </cell>
          <cell r="R16">
            <v>0</v>
          </cell>
          <cell r="S16">
            <v>0</v>
          </cell>
          <cell r="T16">
            <v>0</v>
          </cell>
          <cell r="U16">
            <v>0</v>
          </cell>
          <cell r="V16">
            <v>51800000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51800000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12950000</v>
          </cell>
          <cell r="AY16">
            <v>51800000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51800000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51800000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12950000</v>
          </cell>
          <cell r="CP16">
            <v>51800000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51800000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51800000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12950000</v>
          </cell>
          <cell r="EG16">
            <v>51800000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51800000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51800000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12950000</v>
          </cell>
          <cell r="FX16">
            <v>51800000</v>
          </cell>
        </row>
        <row r="17">
          <cell r="A17">
            <v>3</v>
          </cell>
          <cell r="B17" t="str">
            <v>5 . 2 . 1 . 01</v>
          </cell>
          <cell r="C17" t="str">
            <v>Honorarium PNS</v>
          </cell>
          <cell r="D17">
            <v>51800000</v>
          </cell>
          <cell r="E17">
            <v>12950000</v>
          </cell>
          <cell r="F17">
            <v>12950000</v>
          </cell>
          <cell r="G17">
            <v>12950000</v>
          </cell>
          <cell r="H17">
            <v>12950000</v>
          </cell>
          <cell r="I17">
            <v>0</v>
          </cell>
          <cell r="J17">
            <v>0</v>
          </cell>
          <cell r="K17">
            <v>0</v>
          </cell>
          <cell r="L17">
            <v>0</v>
          </cell>
          <cell r="M17">
            <v>0</v>
          </cell>
          <cell r="N17">
            <v>0</v>
          </cell>
          <cell r="O17">
            <v>0</v>
          </cell>
          <cell r="P17">
            <v>0</v>
          </cell>
          <cell r="Q17">
            <v>0</v>
          </cell>
          <cell r="R17">
            <v>0</v>
          </cell>
          <cell r="S17">
            <v>0</v>
          </cell>
          <cell r="T17">
            <v>0</v>
          </cell>
          <cell r="U17">
            <v>0</v>
          </cell>
          <cell r="V17">
            <v>51800000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51800000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12950000</v>
          </cell>
          <cell r="AY17">
            <v>51800000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51800000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51800000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12950000</v>
          </cell>
          <cell r="CP17">
            <v>51800000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51800000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51800000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12950000</v>
          </cell>
          <cell r="EG17">
            <v>51800000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51800000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51800000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12950000</v>
          </cell>
          <cell r="FX17">
            <v>51800000</v>
          </cell>
        </row>
        <row r="18">
          <cell r="A18">
            <v>4</v>
          </cell>
          <cell r="B18" t="str">
            <v>5 . 2 . 1 . 01 . 01</v>
          </cell>
          <cell r="C18" t="str">
            <v>Honorarium Panitia Pelaksana Kegiatan</v>
          </cell>
          <cell r="D18">
            <v>3000000</v>
          </cell>
          <cell r="E18">
            <v>750000</v>
          </cell>
          <cell r="F18">
            <v>750000</v>
          </cell>
          <cell r="G18">
            <v>750000</v>
          </cell>
          <cell r="H18">
            <v>750000</v>
          </cell>
          <cell r="I18">
            <v>0</v>
          </cell>
          <cell r="J18">
            <v>0</v>
          </cell>
          <cell r="K18">
            <v>0</v>
          </cell>
          <cell r="L18">
            <v>0</v>
          </cell>
          <cell r="M18">
            <v>0</v>
          </cell>
          <cell r="N18">
            <v>0</v>
          </cell>
          <cell r="O18">
            <v>0</v>
          </cell>
          <cell r="P18">
            <v>0</v>
          </cell>
          <cell r="Q18">
            <v>0</v>
          </cell>
          <cell r="R18">
            <v>0</v>
          </cell>
          <cell r="S18">
            <v>0</v>
          </cell>
          <cell r="T18">
            <v>0</v>
          </cell>
          <cell r="U18">
            <v>0</v>
          </cell>
          <cell r="V18">
            <v>3000000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750000</v>
          </cell>
          <cell r="AY18">
            <v>3000000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750000</v>
          </cell>
          <cell r="CP18">
            <v>3000000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750000</v>
          </cell>
          <cell r="EG18">
            <v>3000000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750000</v>
          </cell>
          <cell r="FX18">
            <v>3000000</v>
          </cell>
        </row>
        <row r="19">
          <cell r="A19">
            <v>5</v>
          </cell>
          <cell r="B19" t="str">
            <v>5 . 2 . 1 . 01 . 10</v>
          </cell>
          <cell r="C19" t="str">
            <v>Honorarium Tim Lintas SKPD</v>
          </cell>
          <cell r="D19">
            <v>48800000</v>
          </cell>
          <cell r="E19">
            <v>12200000</v>
          </cell>
          <cell r="F19">
            <v>12200000</v>
          </cell>
          <cell r="G19">
            <v>12200000</v>
          </cell>
          <cell r="H19">
            <v>12200000</v>
          </cell>
          <cell r="I19">
            <v>0</v>
          </cell>
          <cell r="J19">
            <v>0</v>
          </cell>
          <cell r="K19">
            <v>0</v>
          </cell>
          <cell r="L19">
            <v>0</v>
          </cell>
          <cell r="M19">
            <v>0</v>
          </cell>
          <cell r="N19">
            <v>0</v>
          </cell>
          <cell r="O19">
            <v>0</v>
          </cell>
          <cell r="P19">
            <v>0</v>
          </cell>
          <cell r="Q19">
            <v>0</v>
          </cell>
          <cell r="R19">
            <v>0</v>
          </cell>
          <cell r="S19">
            <v>0</v>
          </cell>
          <cell r="T19">
            <v>0</v>
          </cell>
          <cell r="U19">
            <v>0</v>
          </cell>
          <cell r="V19">
            <v>48800000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48800000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12200000</v>
          </cell>
          <cell r="AY19">
            <v>48800000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48800000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48800000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12200000</v>
          </cell>
          <cell r="CP19">
            <v>48800000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48800000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48800000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12200000</v>
          </cell>
          <cell r="EG19">
            <v>48800000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48800000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48800000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12200000</v>
          </cell>
          <cell r="FX19">
            <v>48800000</v>
          </cell>
        </row>
        <row r="20">
          <cell r="A20">
            <v>6</v>
          </cell>
          <cell r="B20" t="str">
            <v>5 . 2 . 2</v>
          </cell>
          <cell r="C20" t="str">
            <v>Belanja Barang dan Jasa</v>
          </cell>
          <cell r="D20">
            <v>33620000</v>
          </cell>
          <cell r="E20">
            <v>8697500</v>
          </cell>
          <cell r="F20">
            <v>8307500</v>
          </cell>
          <cell r="G20">
            <v>8307500</v>
          </cell>
          <cell r="H20">
            <v>8307500</v>
          </cell>
          <cell r="I20">
            <v>0</v>
          </cell>
          <cell r="J20">
            <v>0</v>
          </cell>
          <cell r="K20">
            <v>0</v>
          </cell>
          <cell r="L20">
            <v>0</v>
          </cell>
          <cell r="M20">
            <v>0</v>
          </cell>
          <cell r="N20">
            <v>0</v>
          </cell>
          <cell r="O20">
            <v>0</v>
          </cell>
          <cell r="P20">
            <v>0</v>
          </cell>
          <cell r="Q20">
            <v>0</v>
          </cell>
          <cell r="R20">
            <v>0</v>
          </cell>
          <cell r="S20">
            <v>0</v>
          </cell>
          <cell r="T20">
            <v>0</v>
          </cell>
          <cell r="U20">
            <v>0</v>
          </cell>
          <cell r="V20">
            <v>33620000</v>
          </cell>
          <cell r="W20">
            <v>0</v>
          </cell>
          <cell r="X20">
            <v>0</v>
          </cell>
          <cell r="Y20">
            <v>0</v>
          </cell>
          <cell r="Z20">
            <v>0</v>
          </cell>
          <cell r="AA20">
            <v>0</v>
          </cell>
          <cell r="AB20">
            <v>0</v>
          </cell>
          <cell r="AC20">
            <v>0</v>
          </cell>
          <cell r="AD20">
            <v>0</v>
          </cell>
          <cell r="AE20">
            <v>0</v>
          </cell>
          <cell r="AF20">
            <v>0</v>
          </cell>
          <cell r="AG20">
            <v>0</v>
          </cell>
          <cell r="AH20">
            <v>0</v>
          </cell>
          <cell r="AI20">
            <v>0</v>
          </cell>
          <cell r="AJ20">
            <v>33620000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8697500</v>
          </cell>
          <cell r="AY20">
            <v>33620000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33620000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33620000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8307500</v>
          </cell>
          <cell r="CP20">
            <v>33620000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33620000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33620000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8307500</v>
          </cell>
          <cell r="EG20">
            <v>33620000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33620000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33620000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8307500</v>
          </cell>
          <cell r="FX20">
            <v>33620000</v>
          </cell>
        </row>
        <row r="21">
          <cell r="A21">
            <v>7</v>
          </cell>
          <cell r="B21" t="str">
            <v>5 . 2 . 2 . 01</v>
          </cell>
          <cell r="C21" t="str">
            <v>Belanja Bahan Pakai Habis Kantor</v>
          </cell>
          <cell r="D21">
            <v>1390000</v>
          </cell>
          <cell r="E21">
            <v>640000</v>
          </cell>
          <cell r="F21">
            <v>250000</v>
          </cell>
          <cell r="G21">
            <v>250000</v>
          </cell>
          <cell r="H21">
            <v>250000</v>
          </cell>
          <cell r="I21">
            <v>0</v>
          </cell>
          <cell r="J21">
            <v>0</v>
          </cell>
          <cell r="K21">
            <v>0</v>
          </cell>
          <cell r="L21">
            <v>0</v>
          </cell>
          <cell r="M21">
            <v>0</v>
          </cell>
          <cell r="N21">
            <v>0</v>
          </cell>
          <cell r="O21">
            <v>0</v>
          </cell>
          <cell r="P21">
            <v>0</v>
          </cell>
          <cell r="Q21">
            <v>0</v>
          </cell>
          <cell r="R21">
            <v>0</v>
          </cell>
          <cell r="S21">
            <v>0</v>
          </cell>
          <cell r="T21">
            <v>0</v>
          </cell>
          <cell r="U21">
            <v>0</v>
          </cell>
          <cell r="V21">
            <v>1390000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1390000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640000</v>
          </cell>
          <cell r="AY21">
            <v>1390000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1390000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1390000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250000</v>
          </cell>
          <cell r="CP21">
            <v>1390000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1390000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1390000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250000</v>
          </cell>
          <cell r="EG21">
            <v>1390000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1390000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1390000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250000</v>
          </cell>
          <cell r="FX21">
            <v>1390000</v>
          </cell>
        </row>
        <row r="22">
          <cell r="A22">
            <v>8</v>
          </cell>
          <cell r="B22" t="str">
            <v>5 . 2 . 2 . 01 . 01</v>
          </cell>
          <cell r="C22" t="str">
            <v>Belanja alat tulis kantor</v>
          </cell>
          <cell r="D22">
            <v>1000000</v>
          </cell>
          <cell r="E22">
            <v>250000</v>
          </cell>
          <cell r="F22">
            <v>250000</v>
          </cell>
          <cell r="G22">
            <v>250000</v>
          </cell>
          <cell r="H22">
            <v>250000</v>
          </cell>
          <cell r="I22">
            <v>0</v>
          </cell>
          <cell r="J22">
            <v>0</v>
          </cell>
          <cell r="K22">
            <v>0</v>
          </cell>
          <cell r="L22">
            <v>0</v>
          </cell>
          <cell r="M22">
            <v>0</v>
          </cell>
          <cell r="N22">
            <v>0</v>
          </cell>
          <cell r="O22">
            <v>0</v>
          </cell>
          <cell r="P22">
            <v>0</v>
          </cell>
          <cell r="Q22">
            <v>0</v>
          </cell>
          <cell r="R22">
            <v>0</v>
          </cell>
          <cell r="S22">
            <v>0</v>
          </cell>
          <cell r="T22">
            <v>0</v>
          </cell>
          <cell r="U22">
            <v>0</v>
          </cell>
          <cell r="V22">
            <v>1000000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250000</v>
          </cell>
          <cell r="AY22">
            <v>1000000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250000</v>
          </cell>
          <cell r="CP22">
            <v>1000000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250000</v>
          </cell>
          <cell r="EG22">
            <v>1000000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250000</v>
          </cell>
          <cell r="FX22">
            <v>1000000</v>
          </cell>
        </row>
        <row r="23">
          <cell r="A23">
            <v>9</v>
          </cell>
          <cell r="B23" t="str">
            <v>5 . 2 . 2 . 01 . 04</v>
          </cell>
          <cell r="C23" t="str">
            <v>Belanja perangko, materai dan benda pos lainnya</v>
          </cell>
          <cell r="D23">
            <v>390000</v>
          </cell>
          <cell r="E23">
            <v>390000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390000</v>
          </cell>
          <cell r="W23">
            <v>0</v>
          </cell>
          <cell r="X23">
            <v>0</v>
          </cell>
          <cell r="Y23">
            <v>0</v>
          </cell>
          <cell r="Z23">
            <v>0</v>
          </cell>
          <cell r="AA23">
            <v>0</v>
          </cell>
          <cell r="AB23">
            <v>0</v>
          </cell>
          <cell r="AC23">
            <v>0</v>
          </cell>
          <cell r="AD23">
            <v>0</v>
          </cell>
          <cell r="AE23">
            <v>0</v>
          </cell>
          <cell r="AF23">
            <v>0</v>
          </cell>
          <cell r="AG23">
            <v>0</v>
          </cell>
          <cell r="AH23">
            <v>0</v>
          </cell>
          <cell r="AI23">
            <v>0</v>
          </cell>
          <cell r="AJ23">
            <v>390000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390000</v>
          </cell>
          <cell r="AY23">
            <v>390000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390000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390000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390000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390000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390000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390000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390000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390000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390000</v>
          </cell>
        </row>
        <row r="24">
          <cell r="A24">
            <v>10</v>
          </cell>
          <cell r="B24" t="str">
            <v>5 . 2 . 2 . 06</v>
          </cell>
          <cell r="C24" t="str">
            <v>Belanja Cetak dan Penggandaan</v>
          </cell>
          <cell r="D24">
            <v>3760000</v>
          </cell>
          <cell r="E24">
            <v>940000</v>
          </cell>
          <cell r="F24">
            <v>940000</v>
          </cell>
          <cell r="G24">
            <v>940000</v>
          </cell>
          <cell r="H24">
            <v>940000</v>
          </cell>
          <cell r="I24">
            <v>0</v>
          </cell>
          <cell r="J24">
            <v>0</v>
          </cell>
          <cell r="K24">
            <v>0</v>
          </cell>
          <cell r="L24">
            <v>0</v>
          </cell>
          <cell r="M24">
            <v>0</v>
          </cell>
          <cell r="N24">
            <v>0</v>
          </cell>
          <cell r="O24">
            <v>0</v>
          </cell>
          <cell r="P24">
            <v>0</v>
          </cell>
          <cell r="Q24">
            <v>0</v>
          </cell>
          <cell r="R24">
            <v>0</v>
          </cell>
          <cell r="S24">
            <v>0</v>
          </cell>
          <cell r="T24">
            <v>0</v>
          </cell>
          <cell r="U24">
            <v>0</v>
          </cell>
          <cell r="V24">
            <v>3760000</v>
          </cell>
          <cell r="W24">
            <v>0</v>
          </cell>
          <cell r="X24">
            <v>0</v>
          </cell>
          <cell r="Y24">
            <v>0</v>
          </cell>
          <cell r="Z24">
            <v>0</v>
          </cell>
          <cell r="AA24">
            <v>0</v>
          </cell>
          <cell r="AB24">
            <v>0</v>
          </cell>
          <cell r="AC24">
            <v>0</v>
          </cell>
          <cell r="AD24">
            <v>0</v>
          </cell>
          <cell r="AE24">
            <v>0</v>
          </cell>
          <cell r="AF24">
            <v>0</v>
          </cell>
          <cell r="AG24">
            <v>0</v>
          </cell>
          <cell r="AH24">
            <v>0</v>
          </cell>
          <cell r="AI24">
            <v>0</v>
          </cell>
          <cell r="AJ24">
            <v>3760000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940000</v>
          </cell>
          <cell r="AY24">
            <v>3760000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3760000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3760000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940000</v>
          </cell>
          <cell r="CP24">
            <v>3760000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3760000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3760000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940000</v>
          </cell>
          <cell r="EG24">
            <v>3760000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3760000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3760000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940000</v>
          </cell>
          <cell r="FX24">
            <v>3760000</v>
          </cell>
        </row>
        <row r="25">
          <cell r="A25">
            <v>11</v>
          </cell>
          <cell r="B25" t="str">
            <v>5 . 2 . 2 . 06 . 02</v>
          </cell>
          <cell r="C25" t="str">
            <v>Belanja Penggandaan/Fotocopy</v>
          </cell>
          <cell r="D25">
            <v>3760000</v>
          </cell>
          <cell r="E25">
            <v>940000</v>
          </cell>
          <cell r="F25">
            <v>940000</v>
          </cell>
          <cell r="G25">
            <v>940000</v>
          </cell>
          <cell r="H25">
            <v>940000</v>
          </cell>
          <cell r="I25">
            <v>0</v>
          </cell>
          <cell r="J25">
            <v>0</v>
          </cell>
          <cell r="K25">
            <v>0</v>
          </cell>
          <cell r="L25">
            <v>0</v>
          </cell>
          <cell r="M25">
            <v>0</v>
          </cell>
          <cell r="N25">
            <v>0</v>
          </cell>
          <cell r="O25">
            <v>0</v>
          </cell>
          <cell r="P25">
            <v>0</v>
          </cell>
          <cell r="Q25">
            <v>0</v>
          </cell>
          <cell r="R25">
            <v>0</v>
          </cell>
          <cell r="S25">
            <v>0</v>
          </cell>
          <cell r="T25">
            <v>0</v>
          </cell>
          <cell r="U25">
            <v>0</v>
          </cell>
          <cell r="V25">
            <v>3760000</v>
          </cell>
          <cell r="W25">
            <v>0</v>
          </cell>
          <cell r="X25">
            <v>0</v>
          </cell>
          <cell r="Y25">
            <v>0</v>
          </cell>
          <cell r="Z25">
            <v>0</v>
          </cell>
          <cell r="AA25">
            <v>0</v>
          </cell>
          <cell r="AB25">
            <v>0</v>
          </cell>
          <cell r="AC25">
            <v>0</v>
          </cell>
          <cell r="AD25">
            <v>0</v>
          </cell>
          <cell r="AE25">
            <v>0</v>
          </cell>
          <cell r="AF25">
            <v>0</v>
          </cell>
          <cell r="AG25">
            <v>0</v>
          </cell>
          <cell r="AH25">
            <v>0</v>
          </cell>
          <cell r="AI25">
            <v>0</v>
          </cell>
          <cell r="AJ25">
            <v>3760000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940000</v>
          </cell>
          <cell r="AY25">
            <v>3760000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3760000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3760000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940000</v>
          </cell>
          <cell r="CP25">
            <v>3760000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3760000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3760000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940000</v>
          </cell>
          <cell r="EG25">
            <v>3760000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3760000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3760000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940000</v>
          </cell>
          <cell r="FX25">
            <v>3760000</v>
          </cell>
        </row>
        <row r="26">
          <cell r="A26">
            <v>12</v>
          </cell>
          <cell r="B26" t="str">
            <v>5 . 2 . 2 . 11</v>
          </cell>
          <cell r="C26" t="str">
            <v>Belanja Makanan dan  Minuman</v>
          </cell>
          <cell r="D26">
            <v>4950000</v>
          </cell>
          <cell r="E26">
            <v>1237500</v>
          </cell>
          <cell r="F26">
            <v>1237500</v>
          </cell>
          <cell r="G26">
            <v>1237500</v>
          </cell>
          <cell r="H26">
            <v>1237500</v>
          </cell>
          <cell r="I26">
            <v>0</v>
          </cell>
          <cell r="J26">
            <v>0</v>
          </cell>
          <cell r="K26">
            <v>0</v>
          </cell>
          <cell r="L26">
            <v>0</v>
          </cell>
          <cell r="M26">
            <v>0</v>
          </cell>
          <cell r="N26">
            <v>0</v>
          </cell>
          <cell r="O26">
            <v>0</v>
          </cell>
          <cell r="P26">
            <v>0</v>
          </cell>
          <cell r="Q26">
            <v>0</v>
          </cell>
          <cell r="R26">
            <v>0</v>
          </cell>
          <cell r="S26">
            <v>0</v>
          </cell>
          <cell r="T26">
            <v>0</v>
          </cell>
          <cell r="U26">
            <v>0</v>
          </cell>
          <cell r="V26">
            <v>4950000</v>
          </cell>
          <cell r="W26">
            <v>0</v>
          </cell>
          <cell r="X26">
            <v>0</v>
          </cell>
          <cell r="Y26">
            <v>0</v>
          </cell>
          <cell r="Z26">
            <v>0</v>
          </cell>
          <cell r="AA26">
            <v>0</v>
          </cell>
          <cell r="AB26">
            <v>0</v>
          </cell>
          <cell r="AC26">
            <v>0</v>
          </cell>
          <cell r="AD26">
            <v>0</v>
          </cell>
          <cell r="AE26">
            <v>0</v>
          </cell>
          <cell r="AF26">
            <v>0</v>
          </cell>
          <cell r="AG26">
            <v>0</v>
          </cell>
          <cell r="AH26">
            <v>0</v>
          </cell>
          <cell r="AI26">
            <v>0</v>
          </cell>
          <cell r="AJ26">
            <v>4950000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1237500</v>
          </cell>
          <cell r="AY26">
            <v>4950000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4950000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4950000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1237500</v>
          </cell>
          <cell r="CP26">
            <v>4950000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4950000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4950000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1237500</v>
          </cell>
          <cell r="EG26">
            <v>4950000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4950000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4950000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1237500</v>
          </cell>
          <cell r="FX26">
            <v>4950000</v>
          </cell>
        </row>
        <row r="27">
          <cell r="A27">
            <v>13</v>
          </cell>
          <cell r="B27" t="str">
            <v>5 . 2 . 2 . 11 . 04</v>
          </cell>
          <cell r="C27" t="str">
            <v>Belanja makanan dan minuman pelaksanaan kegiatan</v>
          </cell>
          <cell r="D27">
            <v>4950000</v>
          </cell>
          <cell r="E27">
            <v>1237500</v>
          </cell>
          <cell r="F27">
            <v>1237500</v>
          </cell>
          <cell r="G27">
            <v>1237500</v>
          </cell>
          <cell r="H27">
            <v>1237500</v>
          </cell>
          <cell r="I27">
            <v>0</v>
          </cell>
          <cell r="J27">
            <v>0</v>
          </cell>
          <cell r="K27">
            <v>0</v>
          </cell>
          <cell r="L27">
            <v>0</v>
          </cell>
          <cell r="M27">
            <v>0</v>
          </cell>
          <cell r="N27">
            <v>0</v>
          </cell>
          <cell r="O27">
            <v>0</v>
          </cell>
          <cell r="P27">
            <v>0</v>
          </cell>
          <cell r="Q27">
            <v>0</v>
          </cell>
          <cell r="R27">
            <v>0</v>
          </cell>
          <cell r="S27">
            <v>0</v>
          </cell>
          <cell r="T27">
            <v>0</v>
          </cell>
          <cell r="U27">
            <v>0</v>
          </cell>
          <cell r="V27">
            <v>4950000</v>
          </cell>
          <cell r="W27">
            <v>0</v>
          </cell>
          <cell r="X27">
            <v>0</v>
          </cell>
          <cell r="Y27">
            <v>0</v>
          </cell>
          <cell r="Z27">
            <v>0</v>
          </cell>
          <cell r="AA27">
            <v>0</v>
          </cell>
          <cell r="AB27">
            <v>0</v>
          </cell>
          <cell r="AC27">
            <v>0</v>
          </cell>
          <cell r="AD27">
            <v>0</v>
          </cell>
          <cell r="AE27">
            <v>0</v>
          </cell>
          <cell r="AF27">
            <v>0</v>
          </cell>
          <cell r="AG27">
            <v>0</v>
          </cell>
          <cell r="AH27">
            <v>0</v>
          </cell>
          <cell r="AI27">
            <v>0</v>
          </cell>
          <cell r="AJ27">
            <v>4950000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1237500</v>
          </cell>
          <cell r="AY27">
            <v>4950000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4950000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4950000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1237500</v>
          </cell>
          <cell r="CP27">
            <v>4950000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4950000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4950000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1237500</v>
          </cell>
          <cell r="EG27">
            <v>4950000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4950000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4950000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1237500</v>
          </cell>
          <cell r="FX27">
            <v>4950000</v>
          </cell>
        </row>
        <row r="28">
          <cell r="A28">
            <v>14</v>
          </cell>
          <cell r="B28" t="str">
            <v>5 . 2 . 2 . 15</v>
          </cell>
          <cell r="C28" t="str">
            <v>Belanja Perjalanan Dinas</v>
          </cell>
          <cell r="D28">
            <v>23520000</v>
          </cell>
          <cell r="E28">
            <v>5880000</v>
          </cell>
          <cell r="F28">
            <v>5880000</v>
          </cell>
          <cell r="G28">
            <v>5880000</v>
          </cell>
          <cell r="H28">
            <v>5880000</v>
          </cell>
          <cell r="I28">
            <v>0</v>
          </cell>
          <cell r="J28">
            <v>0</v>
          </cell>
          <cell r="K28">
            <v>0</v>
          </cell>
          <cell r="L28">
            <v>0</v>
          </cell>
          <cell r="M28">
            <v>0</v>
          </cell>
          <cell r="N28">
            <v>0</v>
          </cell>
          <cell r="O28">
            <v>0</v>
          </cell>
          <cell r="P28">
            <v>0</v>
          </cell>
          <cell r="Q28">
            <v>0</v>
          </cell>
          <cell r="R28">
            <v>0</v>
          </cell>
          <cell r="S28">
            <v>0</v>
          </cell>
          <cell r="T28">
            <v>0</v>
          </cell>
          <cell r="U28">
            <v>0</v>
          </cell>
          <cell r="V28">
            <v>23520000</v>
          </cell>
          <cell r="W28">
            <v>0</v>
          </cell>
          <cell r="X28">
            <v>0</v>
          </cell>
          <cell r="Y28">
            <v>0</v>
          </cell>
          <cell r="Z28">
            <v>0</v>
          </cell>
          <cell r="AA28">
            <v>0</v>
          </cell>
          <cell r="AB28">
            <v>0</v>
          </cell>
          <cell r="AC28">
            <v>0</v>
          </cell>
          <cell r="AD28">
            <v>0</v>
          </cell>
          <cell r="AE28">
            <v>0</v>
          </cell>
          <cell r="AF28">
            <v>0</v>
          </cell>
          <cell r="AG28">
            <v>0</v>
          </cell>
          <cell r="AH28">
            <v>0</v>
          </cell>
          <cell r="AI28">
            <v>0</v>
          </cell>
          <cell r="AJ28">
            <v>23520000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5880000</v>
          </cell>
          <cell r="AY28">
            <v>23520000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23520000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23520000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5880000</v>
          </cell>
          <cell r="CP28">
            <v>23520000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23520000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23520000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5880000</v>
          </cell>
          <cell r="EG28">
            <v>23520000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23520000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23520000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5880000</v>
          </cell>
          <cell r="FX28">
            <v>23520000</v>
          </cell>
        </row>
        <row r="29">
          <cell r="A29">
            <v>15</v>
          </cell>
          <cell r="B29" t="str">
            <v>5 . 2 . 2 . 15 . 01</v>
          </cell>
          <cell r="C29" t="str">
            <v>Belanja perjalanan dinas dalam daerah</v>
          </cell>
          <cell r="D29">
            <v>23520000</v>
          </cell>
          <cell r="E29">
            <v>5880000</v>
          </cell>
          <cell r="F29">
            <v>5880000</v>
          </cell>
          <cell r="G29">
            <v>5880000</v>
          </cell>
          <cell r="H29">
            <v>5880000</v>
          </cell>
          <cell r="I29">
            <v>0</v>
          </cell>
          <cell r="J29">
            <v>0</v>
          </cell>
          <cell r="K29">
            <v>0</v>
          </cell>
          <cell r="L29">
            <v>0</v>
          </cell>
          <cell r="M29">
            <v>0</v>
          </cell>
          <cell r="N29">
            <v>0</v>
          </cell>
          <cell r="O29">
            <v>0</v>
          </cell>
          <cell r="P29">
            <v>0</v>
          </cell>
          <cell r="Q29">
            <v>0</v>
          </cell>
          <cell r="R29">
            <v>0</v>
          </cell>
          <cell r="S29">
            <v>0</v>
          </cell>
          <cell r="T29">
            <v>0</v>
          </cell>
          <cell r="U29">
            <v>0</v>
          </cell>
          <cell r="V29">
            <v>23520000</v>
          </cell>
          <cell r="W29">
            <v>0</v>
          </cell>
          <cell r="X29">
            <v>0</v>
          </cell>
          <cell r="Y29">
            <v>0</v>
          </cell>
          <cell r="Z29">
            <v>0</v>
          </cell>
          <cell r="AA29">
            <v>0</v>
          </cell>
          <cell r="AB29">
            <v>0</v>
          </cell>
          <cell r="AC29">
            <v>0</v>
          </cell>
          <cell r="AD29">
            <v>0</v>
          </cell>
          <cell r="AE29">
            <v>0</v>
          </cell>
          <cell r="AF29">
            <v>0</v>
          </cell>
          <cell r="AG29">
            <v>0</v>
          </cell>
          <cell r="AH29">
            <v>0</v>
          </cell>
          <cell r="AI29">
            <v>0</v>
          </cell>
          <cell r="AJ29">
            <v>23520000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5880000</v>
          </cell>
          <cell r="AY29">
            <v>23520000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23520000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23520000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5880000</v>
          </cell>
          <cell r="CP29">
            <v>23520000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23520000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23520000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5880000</v>
          </cell>
          <cell r="EG29">
            <v>23520000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23520000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23520000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5880000</v>
          </cell>
          <cell r="FX29">
            <v>23520000</v>
          </cell>
        </row>
        <row r="30">
          <cell r="A30">
            <v>16</v>
          </cell>
        </row>
        <row r="31">
          <cell r="A31">
            <v>17</v>
          </cell>
        </row>
        <row r="32">
          <cell r="A32">
            <v>18</v>
          </cell>
        </row>
        <row r="33">
          <cell r="A33">
            <v>19</v>
          </cell>
        </row>
        <row r="34">
          <cell r="A34">
            <v>20</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No.</v>
          </cell>
          <cell r="F13" t="str">
            <v>No.</v>
          </cell>
          <cell r="G13" t="str">
            <v>No.</v>
          </cell>
          <cell r="H13" t="str">
            <v>No.</v>
          </cell>
          <cell r="I13" t="str">
            <v>No.</v>
          </cell>
          <cell r="J13" t="str">
            <v>No.</v>
          </cell>
          <cell r="K13" t="str">
            <v>No.</v>
          </cell>
          <cell r="L13" t="str">
            <v>No.</v>
          </cell>
          <cell r="M13" t="str">
            <v>No.</v>
          </cell>
          <cell r="N13" t="str">
            <v>No.</v>
          </cell>
          <cell r="O13" t="str">
            <v>JUMLAH REALISASI BULAN INI</v>
          </cell>
          <cell r="P13" t="str">
            <v>JUMLAH REALISASI S/D BULAN LALU</v>
          </cell>
          <cell r="Q13" t="str">
            <v>JUMLAH REALISASI S/D BULAN INI</v>
          </cell>
          <cell r="R13" t="str">
            <v>SISA ANGGARAN</v>
          </cell>
          <cell r="S13" t="str">
            <v>No.</v>
          </cell>
          <cell r="T13" t="str">
            <v>No.</v>
          </cell>
          <cell r="U13" t="str">
            <v>No.</v>
          </cell>
          <cell r="V13" t="str">
            <v>No.</v>
          </cell>
          <cell r="W13" t="str">
            <v>No.</v>
          </cell>
          <cell r="X13" t="str">
            <v>No.</v>
          </cell>
          <cell r="Y13" t="str">
            <v>No.</v>
          </cell>
          <cell r="Z13" t="str">
            <v>No.</v>
          </cell>
          <cell r="AA13" t="str">
            <v>No.</v>
          </cell>
          <cell r="AB13" t="str">
            <v>No.</v>
          </cell>
          <cell r="AC13" t="str">
            <v>JUMLAH REALISASI BULAN INI</v>
          </cell>
          <cell r="AD13" t="str">
            <v>JUMLAH REALISASI S/D BULAN LALU</v>
          </cell>
          <cell r="AE13" t="str">
            <v>JUMLAH REALISASI S/D BULAN INI</v>
          </cell>
          <cell r="AF13" t="str">
            <v>SISA ANGGARAN</v>
          </cell>
          <cell r="AG13" t="str">
            <v>No.</v>
          </cell>
          <cell r="AH13" t="str">
            <v>No.</v>
          </cell>
          <cell r="AI13" t="str">
            <v>No.</v>
          </cell>
          <cell r="AJ13" t="str">
            <v>No.</v>
          </cell>
          <cell r="AK13" t="str">
            <v>No.</v>
          </cell>
          <cell r="AL13" t="str">
            <v>No.</v>
          </cell>
          <cell r="AM13" t="str">
            <v>No.</v>
          </cell>
          <cell r="AN13" t="str">
            <v>No.</v>
          </cell>
          <cell r="AO13" t="str">
            <v>No.</v>
          </cell>
          <cell r="AP13" t="str">
            <v>No.</v>
          </cell>
          <cell r="AQ13" t="str">
            <v>JUMLAH REALISASI BULAN INI</v>
          </cell>
          <cell r="AR13" t="str">
            <v>JUMLAH REALISASI S/D BULAN LALU</v>
          </cell>
          <cell r="AS13" t="str">
            <v>JUMLAH REALISASI S/D BULAN INI</v>
          </cell>
          <cell r="AT13" t="str">
            <v>SISA ANGGARAN</v>
          </cell>
          <cell r="AU13" t="str">
            <v>No.</v>
          </cell>
          <cell r="AV13" t="str">
            <v>No.</v>
          </cell>
          <cell r="AW13" t="str">
            <v>No.</v>
          </cell>
          <cell r="AX13" t="str">
            <v>No.</v>
          </cell>
          <cell r="AY13" t="str">
            <v>No.</v>
          </cell>
          <cell r="AZ13" t="str">
            <v>No.</v>
          </cell>
          <cell r="BA13" t="str">
            <v>No.</v>
          </cell>
          <cell r="BB13" t="str">
            <v>No.</v>
          </cell>
          <cell r="BC13" t="str">
            <v>No.</v>
          </cell>
          <cell r="BD13" t="str">
            <v>No.</v>
          </cell>
          <cell r="BE13" t="str">
            <v>JUMLAH REALISASI BULAN INI</v>
          </cell>
          <cell r="BF13" t="str">
            <v>JUMLAH REALISASI S/D BULAN LALU</v>
          </cell>
          <cell r="BG13" t="str">
            <v>JUMLAH REALISASI S/D BULAN INI</v>
          </cell>
          <cell r="BH13" t="str">
            <v>SISA ANGGARAN</v>
          </cell>
          <cell r="BI13" t="str">
            <v>No.</v>
          </cell>
          <cell r="BJ13" t="str">
            <v>No.</v>
          </cell>
          <cell r="BK13" t="str">
            <v>No.</v>
          </cell>
          <cell r="BL13" t="str">
            <v>No.</v>
          </cell>
          <cell r="BM13" t="str">
            <v>No.</v>
          </cell>
          <cell r="BN13" t="str">
            <v>No.</v>
          </cell>
          <cell r="BO13" t="str">
            <v>No.</v>
          </cell>
          <cell r="BP13" t="str">
            <v>No.</v>
          </cell>
          <cell r="BQ13" t="str">
            <v>No.</v>
          </cell>
          <cell r="BR13" t="str">
            <v>No.</v>
          </cell>
          <cell r="BS13" t="str">
            <v>JUMLAH REALISASI BULAN INI</v>
          </cell>
          <cell r="BT13" t="str">
            <v>JUMLAH REALISASI S/D BULAN LALU</v>
          </cell>
          <cell r="BU13" t="str">
            <v>JUMLAH REALISASI S/D BULAN INI</v>
          </cell>
          <cell r="BV13" t="str">
            <v>SISA ANGGARAN</v>
          </cell>
          <cell r="BW13" t="str">
            <v>No.</v>
          </cell>
          <cell r="BX13" t="str">
            <v>No.</v>
          </cell>
          <cell r="BY13" t="str">
            <v>No.</v>
          </cell>
          <cell r="BZ13" t="str">
            <v>No.</v>
          </cell>
          <cell r="CA13" t="str">
            <v>No.</v>
          </cell>
          <cell r="CB13" t="str">
            <v>No.</v>
          </cell>
          <cell r="CC13" t="str">
            <v>No.</v>
          </cell>
          <cell r="CD13" t="str">
            <v>No.</v>
          </cell>
          <cell r="CE13" t="str">
            <v>No.</v>
          </cell>
          <cell r="CF13" t="str">
            <v>No.</v>
          </cell>
          <cell r="CG13" t="str">
            <v>JUMLAH REALISASI BULAN INI</v>
          </cell>
          <cell r="CH13" t="str">
            <v>JUMLAH REALISASI S/D BULAN LALU</v>
          </cell>
          <cell r="CI13" t="str">
            <v>JUMLAH REALISASI S/D BULAN INI</v>
          </cell>
          <cell r="CJ13" t="str">
            <v>SISA ANGGARAN</v>
          </cell>
          <cell r="CK13" t="str">
            <v>No.</v>
          </cell>
          <cell r="CL13" t="str">
            <v>No.</v>
          </cell>
          <cell r="CM13" t="str">
            <v>No.</v>
          </cell>
          <cell r="CN13" t="str">
            <v>No.</v>
          </cell>
          <cell r="CO13" t="str">
            <v>No.</v>
          </cell>
          <cell r="CP13" t="str">
            <v>No.</v>
          </cell>
          <cell r="CQ13" t="str">
            <v>No.</v>
          </cell>
          <cell r="CR13" t="str">
            <v>No.</v>
          </cell>
          <cell r="CS13" t="str">
            <v>No.</v>
          </cell>
          <cell r="CT13" t="str">
            <v>No.</v>
          </cell>
          <cell r="CU13" t="str">
            <v>JUMLAH REALISASI BULAN INI</v>
          </cell>
          <cell r="CV13" t="str">
            <v>JUMLAH REALISASI S/D BULAN LALU</v>
          </cell>
          <cell r="CW13" t="str">
            <v>JUMLAH REALISASI S/D BULAN INI</v>
          </cell>
          <cell r="CX13" t="str">
            <v>SISA ANGGARAN</v>
          </cell>
          <cell r="CY13" t="str">
            <v>No.</v>
          </cell>
          <cell r="CZ13" t="str">
            <v>No.</v>
          </cell>
          <cell r="DA13" t="str">
            <v>No.</v>
          </cell>
          <cell r="DB13" t="str">
            <v>No.</v>
          </cell>
          <cell r="DC13" t="str">
            <v>No.</v>
          </cell>
          <cell r="DD13" t="str">
            <v>No.</v>
          </cell>
          <cell r="DE13" t="str">
            <v>No.</v>
          </cell>
          <cell r="DF13" t="str">
            <v>No.</v>
          </cell>
          <cell r="DG13" t="str">
            <v>No.</v>
          </cell>
          <cell r="DH13" t="str">
            <v>No.</v>
          </cell>
          <cell r="DI13" t="str">
            <v>JUMLAH REALISASI BULAN INI</v>
          </cell>
          <cell r="DJ13" t="str">
            <v>JUMLAH REALISASI S/D BULAN LALU</v>
          </cell>
          <cell r="DK13" t="str">
            <v>JUMLAH REALISASI S/D BULAN INI</v>
          </cell>
          <cell r="DL13" t="str">
            <v>SISA ANGGARAN</v>
          </cell>
          <cell r="DM13" t="str">
            <v>No.</v>
          </cell>
          <cell r="DN13" t="str">
            <v>No.</v>
          </cell>
          <cell r="DO13" t="str">
            <v>No.</v>
          </cell>
          <cell r="DP13" t="str">
            <v>No.</v>
          </cell>
          <cell r="DQ13" t="str">
            <v>No.</v>
          </cell>
          <cell r="DR13" t="str">
            <v>No.</v>
          </cell>
          <cell r="DS13" t="str">
            <v>No.</v>
          </cell>
          <cell r="DT13" t="str">
            <v>No.</v>
          </cell>
          <cell r="DU13" t="str">
            <v>No.</v>
          </cell>
          <cell r="DV13" t="str">
            <v>No.</v>
          </cell>
          <cell r="DW13" t="str">
            <v>JUMLAH REALISASI BULAN INI</v>
          </cell>
          <cell r="DX13" t="str">
            <v>JUMLAH REALISASI S/D BULAN LALU</v>
          </cell>
          <cell r="DY13" t="str">
            <v>JUMLAH REALISASI S/D BULAN INI</v>
          </cell>
          <cell r="DZ13" t="str">
            <v>SISA ANGGARAN</v>
          </cell>
          <cell r="EA13" t="str">
            <v>No.</v>
          </cell>
          <cell r="EB13" t="str">
            <v>No.</v>
          </cell>
          <cell r="EC13" t="str">
            <v>No.</v>
          </cell>
          <cell r="ED13" t="str">
            <v>No.</v>
          </cell>
          <cell r="EE13" t="str">
            <v>No.</v>
          </cell>
          <cell r="EF13" t="str">
            <v>No.</v>
          </cell>
          <cell r="EG13" t="str">
            <v>No.</v>
          </cell>
          <cell r="EH13" t="str">
            <v>No.</v>
          </cell>
          <cell r="EI13" t="str">
            <v>No.</v>
          </cell>
          <cell r="EJ13" t="str">
            <v>No.</v>
          </cell>
          <cell r="EK13" t="str">
            <v>JUMLAH REALISASI BULAN INI</v>
          </cell>
          <cell r="EL13" t="str">
            <v>JUMLAH REALISASI S/D BULAN LALU</v>
          </cell>
          <cell r="EM13" t="str">
            <v>JUMLAH REALISASI S/D BULAN INI</v>
          </cell>
          <cell r="EN13" t="str">
            <v>SISA ANGGARAN</v>
          </cell>
          <cell r="EO13" t="str">
            <v>No.</v>
          </cell>
          <cell r="EP13" t="str">
            <v>No.</v>
          </cell>
          <cell r="EQ13" t="str">
            <v>No.</v>
          </cell>
          <cell r="ER13" t="str">
            <v>No.</v>
          </cell>
          <cell r="ES13" t="str">
            <v>No.</v>
          </cell>
          <cell r="ET13" t="str">
            <v>No.</v>
          </cell>
          <cell r="EU13" t="str">
            <v>No.</v>
          </cell>
          <cell r="EV13" t="str">
            <v>No.</v>
          </cell>
          <cell r="EW13" t="str">
            <v>No.</v>
          </cell>
          <cell r="EX13" t="str">
            <v>No.</v>
          </cell>
          <cell r="EY13" t="str">
            <v>JUMLAH REALISASI BULAN INI</v>
          </cell>
          <cell r="EZ13" t="str">
            <v>JUMLAH REALISASI S/D BULAN LALU</v>
          </cell>
          <cell r="FA13" t="str">
            <v>JUMLAH REALISASI S/D BULAN INI</v>
          </cell>
          <cell r="FB13" t="str">
            <v>SISA ANGGARAN</v>
          </cell>
          <cell r="FC13" t="str">
            <v>No.</v>
          </cell>
          <cell r="FD13" t="str">
            <v>No.</v>
          </cell>
          <cell r="FE13" t="str">
            <v>No.</v>
          </cell>
          <cell r="FF13" t="str">
            <v>No.</v>
          </cell>
          <cell r="FG13" t="str">
            <v>No.</v>
          </cell>
          <cell r="FH13" t="str">
            <v>No.</v>
          </cell>
          <cell r="FI13" t="str">
            <v>No.</v>
          </cell>
          <cell r="FJ13" t="str">
            <v>No.</v>
          </cell>
          <cell r="FK13" t="str">
            <v>No.</v>
          </cell>
          <cell r="FL13" t="str">
            <v>No.</v>
          </cell>
          <cell r="FM13" t="str">
            <v>JUMLAH REALISASI BULAN INI</v>
          </cell>
          <cell r="FN13" t="str">
            <v>JUMLAH REALISASI S/D BULAN LALU</v>
          </cell>
          <cell r="FO13" t="str">
            <v>JUMLAH REALISASI S/D BULAN INI</v>
          </cell>
          <cell r="FP13" t="str">
            <v>SISA ANGGARAN</v>
          </cell>
        </row>
        <row r="14">
          <cell r="E14" t="str">
            <v>Tgl.</v>
          </cell>
          <cell r="F14" t="str">
            <v>Tgl.</v>
          </cell>
          <cell r="G14" t="str">
            <v>Tgl.</v>
          </cell>
          <cell r="H14" t="str">
            <v>Tgl.</v>
          </cell>
          <cell r="I14" t="str">
            <v>Tgl.</v>
          </cell>
          <cell r="J14" t="str">
            <v>Tgl.</v>
          </cell>
          <cell r="K14" t="str">
            <v>Tgl.</v>
          </cell>
          <cell r="L14" t="str">
            <v>Tgl.</v>
          </cell>
          <cell r="M14" t="str">
            <v>Tgl.</v>
          </cell>
          <cell r="N14" t="str">
            <v>Tgl.</v>
          </cell>
          <cell r="S14" t="str">
            <v>Tgl.</v>
          </cell>
          <cell r="T14" t="str">
            <v>Tgl.</v>
          </cell>
          <cell r="U14" t="str">
            <v>Tgl.</v>
          </cell>
          <cell r="V14" t="str">
            <v>Tgl.</v>
          </cell>
          <cell r="W14" t="str">
            <v>Tgl.</v>
          </cell>
          <cell r="X14" t="str">
            <v>Tgl.</v>
          </cell>
          <cell r="Y14" t="str">
            <v>Tgl.</v>
          </cell>
          <cell r="Z14" t="str">
            <v>Tgl.</v>
          </cell>
          <cell r="AA14" t="str">
            <v>Tgl.</v>
          </cell>
          <cell r="AB14" t="str">
            <v>Tgl.</v>
          </cell>
          <cell r="AG14" t="str">
            <v>Tgl.</v>
          </cell>
          <cell r="AH14" t="str">
            <v>Tgl.</v>
          </cell>
          <cell r="AI14" t="str">
            <v>Tgl.</v>
          </cell>
          <cell r="AJ14" t="str">
            <v>Tgl.</v>
          </cell>
          <cell r="AK14" t="str">
            <v>Tgl.</v>
          </cell>
          <cell r="AL14" t="str">
            <v>Tgl.</v>
          </cell>
          <cell r="AM14" t="str">
            <v>Tgl.</v>
          </cell>
          <cell r="AN14" t="str">
            <v>Tgl.</v>
          </cell>
          <cell r="AO14" t="str">
            <v>Tgl.</v>
          </cell>
          <cell r="AP14" t="str">
            <v>Tgl.</v>
          </cell>
          <cell r="AU14" t="str">
            <v>Tgl.</v>
          </cell>
          <cell r="AV14" t="str">
            <v>Tgl.</v>
          </cell>
          <cell r="AW14" t="str">
            <v>Tgl.</v>
          </cell>
          <cell r="AX14" t="str">
            <v>Tgl.</v>
          </cell>
          <cell r="AY14" t="str">
            <v>Tgl.</v>
          </cell>
          <cell r="AZ14" t="str">
            <v>Tgl.</v>
          </cell>
          <cell r="BA14" t="str">
            <v>Tgl.</v>
          </cell>
          <cell r="BB14" t="str">
            <v>Tgl.</v>
          </cell>
          <cell r="BC14" t="str">
            <v>Tgl.</v>
          </cell>
          <cell r="BD14" t="str">
            <v>Tgl.</v>
          </cell>
          <cell r="BI14" t="str">
            <v>Tgl.</v>
          </cell>
          <cell r="BJ14" t="str">
            <v>Tgl.</v>
          </cell>
          <cell r="BK14" t="str">
            <v>Tgl.</v>
          </cell>
          <cell r="BL14" t="str">
            <v>Tgl.</v>
          </cell>
          <cell r="BM14" t="str">
            <v>Tgl.</v>
          </cell>
          <cell r="BN14" t="str">
            <v>Tgl.</v>
          </cell>
          <cell r="BO14" t="str">
            <v>Tgl.</v>
          </cell>
          <cell r="BP14" t="str">
            <v>Tgl.</v>
          </cell>
          <cell r="BQ14" t="str">
            <v>Tgl.</v>
          </cell>
          <cell r="BR14" t="str">
            <v>Tgl.</v>
          </cell>
          <cell r="BW14" t="str">
            <v>Tgl.</v>
          </cell>
          <cell r="BX14" t="str">
            <v>Tgl.</v>
          </cell>
          <cell r="BY14" t="str">
            <v>Tgl.</v>
          </cell>
          <cell r="BZ14" t="str">
            <v>Tgl.</v>
          </cell>
          <cell r="CA14" t="str">
            <v>Tgl.</v>
          </cell>
          <cell r="CB14" t="str">
            <v>Tgl.</v>
          </cell>
          <cell r="CC14" t="str">
            <v>Tgl.</v>
          </cell>
          <cell r="CD14" t="str">
            <v>Tgl.</v>
          </cell>
          <cell r="CE14" t="str">
            <v>Tgl.</v>
          </cell>
          <cell r="CF14" t="str">
            <v>Tgl.</v>
          </cell>
          <cell r="CK14" t="str">
            <v>Tgl.</v>
          </cell>
          <cell r="CL14" t="str">
            <v>Tgl.</v>
          </cell>
          <cell r="CM14" t="str">
            <v>Tgl.</v>
          </cell>
          <cell r="CN14" t="str">
            <v>Tgl.</v>
          </cell>
          <cell r="CO14" t="str">
            <v>Tgl.</v>
          </cell>
          <cell r="CP14" t="str">
            <v>Tgl.</v>
          </cell>
          <cell r="CQ14" t="str">
            <v>Tgl.</v>
          </cell>
          <cell r="CR14" t="str">
            <v>Tgl.</v>
          </cell>
          <cell r="CS14" t="str">
            <v>Tgl.</v>
          </cell>
          <cell r="CT14" t="str">
            <v>Tgl.</v>
          </cell>
          <cell r="CY14" t="str">
            <v>Tgl.</v>
          </cell>
          <cell r="CZ14" t="str">
            <v>Tgl.</v>
          </cell>
          <cell r="DA14" t="str">
            <v>Tgl.</v>
          </cell>
          <cell r="DB14" t="str">
            <v>Tgl.</v>
          </cell>
          <cell r="DC14" t="str">
            <v>Tgl.</v>
          </cell>
          <cell r="DD14" t="str">
            <v>Tgl.</v>
          </cell>
          <cell r="DE14" t="str">
            <v>Tgl.</v>
          </cell>
          <cell r="DF14" t="str">
            <v>Tgl.</v>
          </cell>
          <cell r="DG14" t="str">
            <v>Tgl.</v>
          </cell>
          <cell r="DH14" t="str">
            <v>Tgl.</v>
          </cell>
          <cell r="DM14" t="str">
            <v>Tgl.</v>
          </cell>
          <cell r="DN14" t="str">
            <v>Tgl.</v>
          </cell>
          <cell r="DO14" t="str">
            <v>Tgl.</v>
          </cell>
          <cell r="DP14" t="str">
            <v>Tgl.</v>
          </cell>
          <cell r="DQ14" t="str">
            <v>Tgl.</v>
          </cell>
          <cell r="DR14" t="str">
            <v>Tgl.</v>
          </cell>
          <cell r="DS14" t="str">
            <v>Tgl.</v>
          </cell>
          <cell r="DT14" t="str">
            <v>Tgl.</v>
          </cell>
          <cell r="DU14" t="str">
            <v>Tgl.</v>
          </cell>
          <cell r="DV14" t="str">
            <v>Tgl.</v>
          </cell>
          <cell r="EA14" t="str">
            <v>Tgl.</v>
          </cell>
          <cell r="EB14" t="str">
            <v>Tgl.</v>
          </cell>
          <cell r="EC14" t="str">
            <v>Tgl.</v>
          </cell>
          <cell r="ED14" t="str">
            <v>Tgl.</v>
          </cell>
          <cell r="EE14" t="str">
            <v>Tgl.</v>
          </cell>
          <cell r="EF14" t="str">
            <v>Tgl.</v>
          </cell>
          <cell r="EG14" t="str">
            <v>Tgl.</v>
          </cell>
          <cell r="EH14" t="str">
            <v>Tgl.</v>
          </cell>
          <cell r="EI14" t="str">
            <v>Tgl.</v>
          </cell>
          <cell r="EJ14" t="str">
            <v>Tgl.</v>
          </cell>
          <cell r="EO14" t="str">
            <v>Tgl.</v>
          </cell>
          <cell r="EP14" t="str">
            <v>Tgl.</v>
          </cell>
          <cell r="EQ14" t="str">
            <v>Tgl.</v>
          </cell>
          <cell r="ER14" t="str">
            <v>Tgl.</v>
          </cell>
          <cell r="ES14" t="str">
            <v>Tgl.</v>
          </cell>
          <cell r="ET14" t="str">
            <v>Tgl.</v>
          </cell>
          <cell r="EU14" t="str">
            <v>Tgl.</v>
          </cell>
          <cell r="EV14" t="str">
            <v>Tgl.</v>
          </cell>
          <cell r="EW14" t="str">
            <v>Tgl.</v>
          </cell>
          <cell r="EX14" t="str">
            <v>Tgl.</v>
          </cell>
          <cell r="FC14" t="str">
            <v>Tgl.</v>
          </cell>
          <cell r="FD14" t="str">
            <v>Tgl.</v>
          </cell>
          <cell r="FE14" t="str">
            <v>Tgl.</v>
          </cell>
          <cell r="FF14" t="str">
            <v>Tgl.</v>
          </cell>
          <cell r="FG14" t="str">
            <v>Tgl.</v>
          </cell>
          <cell r="FH14" t="str">
            <v>Tgl.</v>
          </cell>
          <cell r="FI14" t="str">
            <v>Tgl.</v>
          </cell>
          <cell r="FJ14" t="str">
            <v>Tgl.</v>
          </cell>
          <cell r="FK14" t="str">
            <v>Tgl.</v>
          </cell>
          <cell r="FL14" t="str">
            <v>Tgl.</v>
          </cell>
        </row>
        <row r="15">
          <cell r="A15">
            <v>1</v>
          </cell>
          <cell r="B15" t="str">
            <v>1.08 . 1.20.03 . 15 . 02</v>
          </cell>
          <cell r="C15" t="str">
            <v>Penyediaan prasarana dan sarana pengelolaaan persampahan</v>
          </cell>
          <cell r="D15">
            <v>272900000</v>
          </cell>
          <cell r="E15">
            <v>0</v>
          </cell>
          <cell r="F15">
            <v>0</v>
          </cell>
          <cell r="G15">
            <v>0</v>
          </cell>
          <cell r="H15">
            <v>0</v>
          </cell>
          <cell r="I15">
            <v>0</v>
          </cell>
          <cell r="J15">
            <v>0</v>
          </cell>
          <cell r="K15">
            <v>0</v>
          </cell>
          <cell r="L15">
            <v>0</v>
          </cell>
          <cell r="M15">
            <v>0</v>
          </cell>
          <cell r="N15">
            <v>0</v>
          </cell>
          <cell r="O15">
            <v>0</v>
          </cell>
          <cell r="P15">
            <v>0</v>
          </cell>
          <cell r="Q15">
            <v>0</v>
          </cell>
          <cell r="R15">
            <v>272900000</v>
          </cell>
          <cell r="S15">
            <v>0</v>
          </cell>
          <cell r="T15">
            <v>0</v>
          </cell>
          <cell r="U15">
            <v>0</v>
          </cell>
          <cell r="V15">
            <v>0</v>
          </cell>
          <cell r="W15">
            <v>0</v>
          </cell>
          <cell r="X15">
            <v>0</v>
          </cell>
          <cell r="Y15">
            <v>0</v>
          </cell>
          <cell r="Z15">
            <v>0</v>
          </cell>
          <cell r="AA15">
            <v>0</v>
          </cell>
          <cell r="AB15">
            <v>0</v>
          </cell>
          <cell r="AC15">
            <v>0</v>
          </cell>
          <cell r="AD15">
            <v>0</v>
          </cell>
          <cell r="AE15">
            <v>0</v>
          </cell>
          <cell r="AF15">
            <v>272900000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272900000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272900000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272900000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272900000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272900000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272900000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272900000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272900000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272900000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272900000</v>
          </cell>
        </row>
        <row r="16">
          <cell r="A16">
            <v>2</v>
          </cell>
          <cell r="B16" t="str">
            <v>5 . 2 . 1</v>
          </cell>
          <cell r="C16" t="str">
            <v>Belanja Pegawai</v>
          </cell>
          <cell r="D16">
            <v>2400000</v>
          </cell>
          <cell r="E16">
            <v>0</v>
          </cell>
          <cell r="F16">
            <v>0</v>
          </cell>
          <cell r="G16">
            <v>0</v>
          </cell>
          <cell r="H16">
            <v>0</v>
          </cell>
          <cell r="I16">
            <v>0</v>
          </cell>
          <cell r="J16">
            <v>0</v>
          </cell>
          <cell r="K16">
            <v>0</v>
          </cell>
          <cell r="L16">
            <v>0</v>
          </cell>
          <cell r="M16">
            <v>0</v>
          </cell>
          <cell r="N16">
            <v>0</v>
          </cell>
          <cell r="O16">
            <v>0</v>
          </cell>
          <cell r="P16">
            <v>0</v>
          </cell>
          <cell r="Q16">
            <v>0</v>
          </cell>
          <cell r="R16">
            <v>2400000</v>
          </cell>
          <cell r="S16">
            <v>0</v>
          </cell>
          <cell r="T16">
            <v>0</v>
          </cell>
          <cell r="U16">
            <v>0</v>
          </cell>
          <cell r="V16">
            <v>0</v>
          </cell>
          <cell r="W16">
            <v>0</v>
          </cell>
          <cell r="X16">
            <v>0</v>
          </cell>
          <cell r="Y16">
            <v>0</v>
          </cell>
          <cell r="Z16">
            <v>0</v>
          </cell>
          <cell r="AA16">
            <v>0</v>
          </cell>
          <cell r="AB16">
            <v>0</v>
          </cell>
          <cell r="AC16">
            <v>0</v>
          </cell>
          <cell r="AD16">
            <v>0</v>
          </cell>
          <cell r="AE16">
            <v>0</v>
          </cell>
          <cell r="AF16">
            <v>2400000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2400000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2400000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2400000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2400000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2400000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2400000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2400000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2400000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2400000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2400000</v>
          </cell>
        </row>
        <row r="17">
          <cell r="A17">
            <v>3</v>
          </cell>
          <cell r="B17" t="str">
            <v>5 . 2 . 1 . 01</v>
          </cell>
          <cell r="C17" t="str">
            <v>Honorarium PNS</v>
          </cell>
          <cell r="D17">
            <v>2400000</v>
          </cell>
          <cell r="E17">
            <v>0</v>
          </cell>
          <cell r="F17">
            <v>0</v>
          </cell>
          <cell r="G17">
            <v>0</v>
          </cell>
          <cell r="H17">
            <v>0</v>
          </cell>
          <cell r="I17">
            <v>0</v>
          </cell>
          <cell r="J17">
            <v>0</v>
          </cell>
          <cell r="K17">
            <v>0</v>
          </cell>
          <cell r="L17">
            <v>0</v>
          </cell>
          <cell r="M17">
            <v>0</v>
          </cell>
          <cell r="N17">
            <v>0</v>
          </cell>
          <cell r="O17">
            <v>0</v>
          </cell>
          <cell r="P17">
            <v>0</v>
          </cell>
          <cell r="Q17">
            <v>0</v>
          </cell>
          <cell r="R17">
            <v>2400000</v>
          </cell>
          <cell r="S17">
            <v>0</v>
          </cell>
          <cell r="T17">
            <v>0</v>
          </cell>
          <cell r="U17">
            <v>0</v>
          </cell>
          <cell r="V17">
            <v>0</v>
          </cell>
          <cell r="W17">
            <v>0</v>
          </cell>
          <cell r="X17">
            <v>0</v>
          </cell>
          <cell r="Y17">
            <v>0</v>
          </cell>
          <cell r="Z17">
            <v>0</v>
          </cell>
          <cell r="AA17">
            <v>0</v>
          </cell>
          <cell r="AB17">
            <v>0</v>
          </cell>
          <cell r="AC17">
            <v>0</v>
          </cell>
          <cell r="AD17">
            <v>0</v>
          </cell>
          <cell r="AE17">
            <v>0</v>
          </cell>
          <cell r="AF17">
            <v>2400000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2400000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2400000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2400000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2400000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2400000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2400000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2400000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2400000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2400000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2400000</v>
          </cell>
        </row>
        <row r="18">
          <cell r="A18">
            <v>4</v>
          </cell>
          <cell r="B18" t="str">
            <v>5 . 2 . 1 . 01 . 01</v>
          </cell>
          <cell r="C18" t="str">
            <v>Honorarium Panitia Pelaksana Kegiatan</v>
          </cell>
          <cell r="D18">
            <v>2400000</v>
          </cell>
          <cell r="E18">
            <v>0</v>
          </cell>
          <cell r="F18">
            <v>0</v>
          </cell>
          <cell r="G18">
            <v>0</v>
          </cell>
          <cell r="H18">
            <v>0</v>
          </cell>
          <cell r="I18">
            <v>0</v>
          </cell>
          <cell r="J18">
            <v>0</v>
          </cell>
          <cell r="K18">
            <v>0</v>
          </cell>
          <cell r="L18">
            <v>0</v>
          </cell>
          <cell r="M18">
            <v>0</v>
          </cell>
          <cell r="N18">
            <v>0</v>
          </cell>
          <cell r="O18">
            <v>0</v>
          </cell>
          <cell r="P18">
            <v>0</v>
          </cell>
          <cell r="Q18">
            <v>0</v>
          </cell>
          <cell r="R18">
            <v>2400000</v>
          </cell>
          <cell r="S18">
            <v>0</v>
          </cell>
          <cell r="T18">
            <v>0</v>
          </cell>
          <cell r="U18">
            <v>0</v>
          </cell>
          <cell r="V18">
            <v>0</v>
          </cell>
          <cell r="W18">
            <v>0</v>
          </cell>
          <cell r="X18">
            <v>0</v>
          </cell>
          <cell r="Y18">
            <v>0</v>
          </cell>
          <cell r="Z18">
            <v>0</v>
          </cell>
          <cell r="AA18">
            <v>0</v>
          </cell>
          <cell r="AB18">
            <v>0</v>
          </cell>
          <cell r="AC18">
            <v>0</v>
          </cell>
          <cell r="AD18">
            <v>0</v>
          </cell>
          <cell r="AE18">
            <v>0</v>
          </cell>
          <cell r="AF18">
            <v>2400000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2400000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2400000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2400000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2400000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2400000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2400000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2400000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2400000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2400000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2400000</v>
          </cell>
        </row>
        <row r="19">
          <cell r="A19">
            <v>5</v>
          </cell>
          <cell r="B19" t="str">
            <v>5 . 2 . 3</v>
          </cell>
          <cell r="C19" t="str">
            <v>Belanja Modal</v>
          </cell>
          <cell r="D19">
            <v>270500000</v>
          </cell>
          <cell r="E19">
            <v>0</v>
          </cell>
          <cell r="F19">
            <v>0</v>
          </cell>
          <cell r="G19">
            <v>0</v>
          </cell>
          <cell r="H19">
            <v>0</v>
          </cell>
          <cell r="I19">
            <v>0</v>
          </cell>
          <cell r="J19">
            <v>0</v>
          </cell>
          <cell r="K19">
            <v>0</v>
          </cell>
          <cell r="L19">
            <v>0</v>
          </cell>
          <cell r="M19">
            <v>0</v>
          </cell>
          <cell r="N19">
            <v>0</v>
          </cell>
          <cell r="O19">
            <v>0</v>
          </cell>
          <cell r="P19">
            <v>0</v>
          </cell>
          <cell r="Q19">
            <v>0</v>
          </cell>
          <cell r="R19">
            <v>270500000</v>
          </cell>
          <cell r="S19">
            <v>0</v>
          </cell>
          <cell r="T19">
            <v>0</v>
          </cell>
          <cell r="U19">
            <v>0</v>
          </cell>
          <cell r="V19">
            <v>0</v>
          </cell>
          <cell r="W19">
            <v>0</v>
          </cell>
          <cell r="X19">
            <v>0</v>
          </cell>
          <cell r="Y19">
            <v>0</v>
          </cell>
          <cell r="Z19">
            <v>0</v>
          </cell>
          <cell r="AA19">
            <v>0</v>
          </cell>
          <cell r="AB19">
            <v>0</v>
          </cell>
          <cell r="AC19">
            <v>0</v>
          </cell>
          <cell r="AD19">
            <v>0</v>
          </cell>
          <cell r="AE19">
            <v>0</v>
          </cell>
          <cell r="AF19">
            <v>270500000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270500000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270500000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270500000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270500000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270500000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270500000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270500000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270500000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270500000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270500000</v>
          </cell>
        </row>
        <row r="20">
          <cell r="A20">
            <v>6</v>
          </cell>
          <cell r="B20" t="str">
            <v>5 . 2 . 3 . 01</v>
          </cell>
          <cell r="C20" t="str">
            <v>Belanja Modal Pengadaan Tanah</v>
          </cell>
          <cell r="D20">
            <v>270500000</v>
          </cell>
          <cell r="E20">
            <v>0</v>
          </cell>
          <cell r="F20">
            <v>0</v>
          </cell>
          <cell r="G20">
            <v>0</v>
          </cell>
          <cell r="H20">
            <v>0</v>
          </cell>
          <cell r="I20">
            <v>0</v>
          </cell>
          <cell r="J20">
            <v>0</v>
          </cell>
          <cell r="K20">
            <v>0</v>
          </cell>
          <cell r="L20">
            <v>0</v>
          </cell>
          <cell r="M20">
            <v>0</v>
          </cell>
          <cell r="N20">
            <v>0</v>
          </cell>
          <cell r="O20">
            <v>0</v>
          </cell>
          <cell r="P20">
            <v>0</v>
          </cell>
          <cell r="Q20">
            <v>0</v>
          </cell>
          <cell r="R20">
            <v>270500000</v>
          </cell>
          <cell r="S20">
            <v>0</v>
          </cell>
          <cell r="T20">
            <v>0</v>
          </cell>
          <cell r="U20">
            <v>0</v>
          </cell>
          <cell r="V20">
            <v>0</v>
          </cell>
          <cell r="W20">
            <v>0</v>
          </cell>
          <cell r="X20">
            <v>0</v>
          </cell>
          <cell r="Y20">
            <v>0</v>
          </cell>
          <cell r="Z20">
            <v>0</v>
          </cell>
          <cell r="AA20">
            <v>0</v>
          </cell>
          <cell r="AB20">
            <v>0</v>
          </cell>
          <cell r="AC20">
            <v>0</v>
          </cell>
          <cell r="AD20">
            <v>0</v>
          </cell>
          <cell r="AE20">
            <v>0</v>
          </cell>
          <cell r="AF20">
            <v>270500000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270500000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270500000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270500000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270500000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270500000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270500000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270500000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270500000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270500000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270500000</v>
          </cell>
        </row>
        <row r="21">
          <cell r="A21">
            <v>7</v>
          </cell>
          <cell r="B21" t="str">
            <v>5 . 2 . 3 . 01 . 19</v>
          </cell>
          <cell r="C21" t="str">
            <v>Belanja modal Pengadaan tanah sarana umum tempat pembuangan akhir sampah</v>
          </cell>
          <cell r="D21">
            <v>270500000</v>
          </cell>
          <cell r="E21">
            <v>0</v>
          </cell>
          <cell r="F21">
            <v>0</v>
          </cell>
          <cell r="G21">
            <v>0</v>
          </cell>
          <cell r="H21">
            <v>0</v>
          </cell>
          <cell r="I21">
            <v>0</v>
          </cell>
          <cell r="J21">
            <v>0</v>
          </cell>
          <cell r="K21">
            <v>0</v>
          </cell>
          <cell r="L21">
            <v>0</v>
          </cell>
          <cell r="M21">
            <v>0</v>
          </cell>
          <cell r="N21">
            <v>0</v>
          </cell>
          <cell r="O21">
            <v>0</v>
          </cell>
          <cell r="P21">
            <v>0</v>
          </cell>
          <cell r="Q21">
            <v>0</v>
          </cell>
          <cell r="R21">
            <v>270500000</v>
          </cell>
          <cell r="S21">
            <v>0</v>
          </cell>
          <cell r="T21">
            <v>0</v>
          </cell>
          <cell r="U21">
            <v>0</v>
          </cell>
          <cell r="V21">
            <v>0</v>
          </cell>
          <cell r="W21">
            <v>0</v>
          </cell>
          <cell r="X21">
            <v>0</v>
          </cell>
          <cell r="Y21">
            <v>0</v>
          </cell>
          <cell r="Z21">
            <v>0</v>
          </cell>
          <cell r="AA21">
            <v>0</v>
          </cell>
          <cell r="AB21">
            <v>0</v>
          </cell>
          <cell r="AC21">
            <v>0</v>
          </cell>
          <cell r="AD21">
            <v>0</v>
          </cell>
          <cell r="AE21">
            <v>0</v>
          </cell>
          <cell r="AF21">
            <v>270500000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270500000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270500000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270500000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270500000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270500000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270500000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270500000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270500000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270500000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270500000</v>
          </cell>
        </row>
        <row r="22">
          <cell r="A22">
            <v>8</v>
          </cell>
        </row>
        <row r="23">
          <cell r="A23">
            <v>9</v>
          </cell>
        </row>
        <row r="24">
          <cell r="A24">
            <v>10</v>
          </cell>
        </row>
        <row r="25">
          <cell r="A25">
            <v>11</v>
          </cell>
        </row>
        <row r="26">
          <cell r="A26">
            <v>12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1.20 . 1.20.03 . 01 . 02</v>
          </cell>
          <cell r="C15" t="str">
            <v>Penyediaan jasa komunikasi, sumber daya air dan listrik</v>
          </cell>
          <cell r="D15">
            <v>1440000000</v>
          </cell>
          <cell r="E15">
            <v>335000000</v>
          </cell>
          <cell r="F15">
            <v>385000000</v>
          </cell>
          <cell r="G15">
            <v>385000000</v>
          </cell>
          <cell r="H15">
            <v>335000000</v>
          </cell>
          <cell r="I15">
            <v>0</v>
          </cell>
          <cell r="J15">
            <v>0</v>
          </cell>
          <cell r="K15">
            <v>0</v>
          </cell>
          <cell r="L15">
            <v>0</v>
          </cell>
          <cell r="M15">
            <v>0</v>
          </cell>
          <cell r="N15">
            <v>0</v>
          </cell>
          <cell r="O15">
            <v>0</v>
          </cell>
          <cell r="P15">
            <v>0</v>
          </cell>
          <cell r="Q15">
            <v>0</v>
          </cell>
          <cell r="R15">
            <v>0</v>
          </cell>
          <cell r="S15">
            <v>0</v>
          </cell>
          <cell r="T15">
            <v>0</v>
          </cell>
          <cell r="U15">
            <v>0</v>
          </cell>
          <cell r="V15">
            <v>1440000000</v>
          </cell>
          <cell r="W15">
            <v>0</v>
          </cell>
          <cell r="X15">
            <v>0</v>
          </cell>
          <cell r="Y15">
            <v>0</v>
          </cell>
          <cell r="Z15">
            <v>0</v>
          </cell>
          <cell r="AA15">
            <v>0</v>
          </cell>
          <cell r="AB15">
            <v>0</v>
          </cell>
          <cell r="AC15">
            <v>0</v>
          </cell>
          <cell r="AD15">
            <v>0</v>
          </cell>
          <cell r="AE15">
            <v>0</v>
          </cell>
          <cell r="AF15">
            <v>0</v>
          </cell>
          <cell r="AG15">
            <v>0</v>
          </cell>
          <cell r="AH15">
            <v>0</v>
          </cell>
          <cell r="AI15">
            <v>0</v>
          </cell>
          <cell r="AJ15">
            <v>1440000000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335000000</v>
          </cell>
          <cell r="AY15">
            <v>1440000000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1440000000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1440000000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385000000</v>
          </cell>
          <cell r="CP15">
            <v>1440000000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1440000000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1440000000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385000000</v>
          </cell>
          <cell r="EG15">
            <v>1440000000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1440000000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1440000000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335000000</v>
          </cell>
          <cell r="FX15">
            <v>1440000000</v>
          </cell>
        </row>
        <row r="16">
          <cell r="A16">
            <v>2</v>
          </cell>
          <cell r="B16" t="str">
            <v>5 . 2 . 2</v>
          </cell>
          <cell r="C16" t="str">
            <v>Belanja Barang dan Jasa</v>
          </cell>
          <cell r="D16">
            <v>1440000000</v>
          </cell>
          <cell r="E16">
            <v>335000000</v>
          </cell>
          <cell r="F16">
            <v>385000000</v>
          </cell>
          <cell r="G16">
            <v>385000000</v>
          </cell>
          <cell r="H16">
            <v>335000000</v>
          </cell>
          <cell r="I16">
            <v>0</v>
          </cell>
          <cell r="J16">
            <v>0</v>
          </cell>
          <cell r="K16">
            <v>0</v>
          </cell>
          <cell r="L16">
            <v>0</v>
          </cell>
          <cell r="M16">
            <v>0</v>
          </cell>
          <cell r="N16">
            <v>0</v>
          </cell>
          <cell r="O16">
            <v>0</v>
          </cell>
          <cell r="P16">
            <v>0</v>
          </cell>
          <cell r="Q16">
            <v>0</v>
          </cell>
          <cell r="R16">
            <v>0</v>
          </cell>
          <cell r="S16">
            <v>0</v>
          </cell>
          <cell r="T16">
            <v>0</v>
          </cell>
          <cell r="U16">
            <v>0</v>
          </cell>
          <cell r="V16">
            <v>1440000000</v>
          </cell>
          <cell r="W16">
            <v>0</v>
          </cell>
          <cell r="X16">
            <v>0</v>
          </cell>
          <cell r="Y16">
            <v>0</v>
          </cell>
          <cell r="Z16">
            <v>0</v>
          </cell>
          <cell r="AA16">
            <v>0</v>
          </cell>
          <cell r="AB16">
            <v>0</v>
          </cell>
          <cell r="AC16">
            <v>0</v>
          </cell>
          <cell r="AD16">
            <v>0</v>
          </cell>
          <cell r="AE16">
            <v>0</v>
          </cell>
          <cell r="AF16">
            <v>0</v>
          </cell>
          <cell r="AG16">
            <v>0</v>
          </cell>
          <cell r="AH16">
            <v>0</v>
          </cell>
          <cell r="AI16">
            <v>0</v>
          </cell>
          <cell r="AJ16">
            <v>1440000000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335000000</v>
          </cell>
          <cell r="AY16">
            <v>1440000000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1440000000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1440000000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385000000</v>
          </cell>
          <cell r="CP16">
            <v>1440000000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1440000000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1440000000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385000000</v>
          </cell>
          <cell r="EG16">
            <v>1440000000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1440000000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1440000000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335000000</v>
          </cell>
          <cell r="FX16">
            <v>1440000000</v>
          </cell>
        </row>
        <row r="17">
          <cell r="A17">
            <v>3</v>
          </cell>
          <cell r="B17" t="str">
            <v>5 . 2 . 2 . 03</v>
          </cell>
          <cell r="C17" t="str">
            <v>Belanja Jasa Kantor</v>
          </cell>
          <cell r="D17">
            <v>1440000000</v>
          </cell>
          <cell r="E17">
            <v>335000000</v>
          </cell>
          <cell r="F17">
            <v>385000000</v>
          </cell>
          <cell r="G17">
            <v>385000000</v>
          </cell>
          <cell r="H17">
            <v>335000000</v>
          </cell>
          <cell r="I17">
            <v>0</v>
          </cell>
          <cell r="J17">
            <v>0</v>
          </cell>
          <cell r="K17">
            <v>0</v>
          </cell>
          <cell r="L17">
            <v>0</v>
          </cell>
          <cell r="M17">
            <v>0</v>
          </cell>
          <cell r="N17">
            <v>0</v>
          </cell>
          <cell r="O17">
            <v>0</v>
          </cell>
          <cell r="P17">
            <v>0</v>
          </cell>
          <cell r="Q17">
            <v>0</v>
          </cell>
          <cell r="R17">
            <v>0</v>
          </cell>
          <cell r="S17">
            <v>0</v>
          </cell>
          <cell r="T17">
            <v>0</v>
          </cell>
          <cell r="U17">
            <v>0</v>
          </cell>
          <cell r="V17">
            <v>1440000000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1440000000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335000000</v>
          </cell>
          <cell r="AY17">
            <v>1440000000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1440000000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1440000000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385000000</v>
          </cell>
          <cell r="CP17">
            <v>1440000000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1440000000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1440000000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385000000</v>
          </cell>
          <cell r="EG17">
            <v>1440000000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1440000000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1440000000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335000000</v>
          </cell>
          <cell r="FX17">
            <v>1440000000</v>
          </cell>
        </row>
        <row r="18">
          <cell r="A18">
            <v>4</v>
          </cell>
          <cell r="B18" t="str">
            <v>5 . 2 . 2 . 03 . 01</v>
          </cell>
          <cell r="C18" t="str">
            <v>Belanja telepon</v>
          </cell>
          <cell r="D18">
            <v>540000000</v>
          </cell>
          <cell r="E18">
            <v>135000000</v>
          </cell>
          <cell r="F18">
            <v>135000000</v>
          </cell>
          <cell r="G18">
            <v>135000000</v>
          </cell>
          <cell r="H18">
            <v>135000000</v>
          </cell>
          <cell r="I18">
            <v>0</v>
          </cell>
          <cell r="J18">
            <v>0</v>
          </cell>
          <cell r="K18">
            <v>0</v>
          </cell>
          <cell r="L18">
            <v>0</v>
          </cell>
          <cell r="M18">
            <v>0</v>
          </cell>
          <cell r="N18">
            <v>0</v>
          </cell>
          <cell r="O18">
            <v>0</v>
          </cell>
          <cell r="P18">
            <v>0</v>
          </cell>
          <cell r="Q18">
            <v>0</v>
          </cell>
          <cell r="R18">
            <v>0</v>
          </cell>
          <cell r="S18">
            <v>0</v>
          </cell>
          <cell r="T18">
            <v>0</v>
          </cell>
          <cell r="U18">
            <v>0</v>
          </cell>
          <cell r="V18">
            <v>540000000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540000000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135000000</v>
          </cell>
          <cell r="AY18">
            <v>540000000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540000000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540000000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135000000</v>
          </cell>
          <cell r="CP18">
            <v>540000000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540000000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540000000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135000000</v>
          </cell>
          <cell r="EG18">
            <v>540000000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540000000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540000000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135000000</v>
          </cell>
          <cell r="FX18">
            <v>540000000</v>
          </cell>
        </row>
        <row r="19">
          <cell r="A19">
            <v>5</v>
          </cell>
          <cell r="B19" t="str">
            <v>5 . 2 . 2 . 03 . 03</v>
          </cell>
          <cell r="C19" t="str">
            <v>Belanja listrik</v>
          </cell>
          <cell r="D19">
            <v>900000000</v>
          </cell>
          <cell r="E19">
            <v>200000000</v>
          </cell>
          <cell r="F19">
            <v>250000000</v>
          </cell>
          <cell r="G19">
            <v>250000000</v>
          </cell>
          <cell r="H19">
            <v>200000000</v>
          </cell>
          <cell r="I19">
            <v>0</v>
          </cell>
          <cell r="J19">
            <v>0</v>
          </cell>
          <cell r="K19">
            <v>0</v>
          </cell>
          <cell r="L19">
            <v>0</v>
          </cell>
          <cell r="M19">
            <v>0</v>
          </cell>
          <cell r="N19">
            <v>0</v>
          </cell>
          <cell r="O19">
            <v>0</v>
          </cell>
          <cell r="P19">
            <v>0</v>
          </cell>
          <cell r="Q19">
            <v>0</v>
          </cell>
          <cell r="R19">
            <v>0</v>
          </cell>
          <cell r="S19">
            <v>0</v>
          </cell>
          <cell r="T19">
            <v>0</v>
          </cell>
          <cell r="U19">
            <v>0</v>
          </cell>
          <cell r="V19">
            <v>900000000</v>
          </cell>
          <cell r="W19">
            <v>0</v>
          </cell>
          <cell r="X19">
            <v>0</v>
          </cell>
          <cell r="Y19">
            <v>0</v>
          </cell>
          <cell r="Z19">
            <v>0</v>
          </cell>
          <cell r="AA19">
            <v>0</v>
          </cell>
          <cell r="AB19">
            <v>0</v>
          </cell>
          <cell r="AC19">
            <v>0</v>
          </cell>
          <cell r="AD19">
            <v>0</v>
          </cell>
          <cell r="AE19">
            <v>0</v>
          </cell>
          <cell r="AF19">
            <v>0</v>
          </cell>
          <cell r="AG19">
            <v>0</v>
          </cell>
          <cell r="AH19">
            <v>0</v>
          </cell>
          <cell r="AI19">
            <v>0</v>
          </cell>
          <cell r="AJ19">
            <v>900000000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200000000</v>
          </cell>
          <cell r="AY19">
            <v>900000000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900000000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900000000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250000000</v>
          </cell>
          <cell r="CP19">
            <v>900000000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900000000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900000000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250000000</v>
          </cell>
          <cell r="EG19">
            <v>900000000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900000000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900000000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200000000</v>
          </cell>
          <cell r="FX19">
            <v>900000000</v>
          </cell>
        </row>
        <row r="20">
          <cell r="A20">
            <v>6</v>
          </cell>
        </row>
        <row r="21">
          <cell r="A21">
            <v>7</v>
          </cell>
        </row>
        <row r="22">
          <cell r="A22">
            <v>8</v>
          </cell>
        </row>
        <row r="23">
          <cell r="A23">
            <v>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efreshError="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SISA ANGGARAN 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1.20 . 1.20.03 . 01 . 03</v>
          </cell>
          <cell r="C15" t="str">
            <v>Penyediaan jasa peralatan dan perlengkapan kantor</v>
          </cell>
          <cell r="D15">
            <v>299025000</v>
          </cell>
          <cell r="E15">
            <v>74275000</v>
          </cell>
          <cell r="F15">
            <v>81700000</v>
          </cell>
          <cell r="G15">
            <v>83825000</v>
          </cell>
          <cell r="H15">
            <v>59225000</v>
          </cell>
          <cell r="I15">
            <v>0</v>
          </cell>
          <cell r="J15">
            <v>0</v>
          </cell>
          <cell r="K15">
            <v>0</v>
          </cell>
          <cell r="L15">
            <v>0</v>
          </cell>
          <cell r="M15">
            <v>0</v>
          </cell>
          <cell r="N15">
            <v>0</v>
          </cell>
          <cell r="O15">
            <v>0</v>
          </cell>
          <cell r="P15">
            <v>0</v>
          </cell>
          <cell r="Q15">
            <v>0</v>
          </cell>
          <cell r="R15">
            <v>0</v>
          </cell>
          <cell r="S15">
            <v>0</v>
          </cell>
          <cell r="T15">
            <v>0</v>
          </cell>
          <cell r="U15">
            <v>0</v>
          </cell>
          <cell r="V15">
            <v>299025000</v>
          </cell>
          <cell r="W15">
            <v>0</v>
          </cell>
          <cell r="X15">
            <v>0</v>
          </cell>
          <cell r="Y15">
            <v>0</v>
          </cell>
          <cell r="Z15">
            <v>0</v>
          </cell>
          <cell r="AA15">
            <v>0</v>
          </cell>
          <cell r="AB15">
            <v>0</v>
          </cell>
          <cell r="AC15">
            <v>0</v>
          </cell>
          <cell r="AD15">
            <v>0</v>
          </cell>
          <cell r="AE15">
            <v>0</v>
          </cell>
          <cell r="AF15">
            <v>0</v>
          </cell>
          <cell r="AG15">
            <v>0</v>
          </cell>
          <cell r="AH15">
            <v>0</v>
          </cell>
          <cell r="AI15">
            <v>0</v>
          </cell>
          <cell r="AJ15">
            <v>299025000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74275000</v>
          </cell>
          <cell r="AY15">
            <v>299025000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299025000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299025000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1450000</v>
          </cell>
          <cell r="CP15">
            <v>299025000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299025000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299025000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3575000</v>
          </cell>
          <cell r="EG15">
            <v>299025000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299025000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299025000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59225000</v>
          </cell>
          <cell r="FX15">
            <v>299025000</v>
          </cell>
        </row>
        <row r="16">
          <cell r="A16">
            <v>2</v>
          </cell>
          <cell r="B16" t="str">
            <v>5 . 2 . 1</v>
          </cell>
          <cell r="C16" t="str">
            <v>Belanja Pegawai</v>
          </cell>
          <cell r="D16">
            <v>9325000</v>
          </cell>
          <cell r="E16">
            <v>3575000</v>
          </cell>
          <cell r="F16">
            <v>1450000</v>
          </cell>
          <cell r="G16">
            <v>3575000</v>
          </cell>
          <cell r="H16">
            <v>725000</v>
          </cell>
          <cell r="I16">
            <v>0</v>
          </cell>
          <cell r="J16">
            <v>0</v>
          </cell>
          <cell r="K16">
            <v>0</v>
          </cell>
          <cell r="L16">
            <v>0</v>
          </cell>
          <cell r="M16">
            <v>0</v>
          </cell>
          <cell r="N16">
            <v>0</v>
          </cell>
          <cell r="O16">
            <v>0</v>
          </cell>
          <cell r="P16">
            <v>0</v>
          </cell>
          <cell r="Q16">
            <v>0</v>
          </cell>
          <cell r="R16">
            <v>0</v>
          </cell>
          <cell r="S16">
            <v>0</v>
          </cell>
          <cell r="T16">
            <v>0</v>
          </cell>
          <cell r="U16">
            <v>0</v>
          </cell>
          <cell r="V16">
            <v>9325000</v>
          </cell>
          <cell r="W16">
            <v>0</v>
          </cell>
          <cell r="X16">
            <v>0</v>
          </cell>
          <cell r="Y16">
            <v>0</v>
          </cell>
          <cell r="Z16">
            <v>0</v>
          </cell>
          <cell r="AA16">
            <v>0</v>
          </cell>
          <cell r="AB16">
            <v>0</v>
          </cell>
          <cell r="AC16">
            <v>0</v>
          </cell>
          <cell r="AD16">
            <v>0</v>
          </cell>
          <cell r="AE16">
            <v>0</v>
          </cell>
          <cell r="AF16">
            <v>0</v>
          </cell>
          <cell r="AG16">
            <v>0</v>
          </cell>
          <cell r="AH16">
            <v>0</v>
          </cell>
          <cell r="AI16">
            <v>0</v>
          </cell>
          <cell r="AJ16">
            <v>9325000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3575000</v>
          </cell>
          <cell r="AY16">
            <v>9325000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9325000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9325000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1450000</v>
          </cell>
          <cell r="CP16">
            <v>9325000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9325000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9325000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3575000</v>
          </cell>
          <cell r="EG16">
            <v>9325000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9325000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9325000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725000</v>
          </cell>
          <cell r="FX16">
            <v>9325000</v>
          </cell>
        </row>
        <row r="17">
          <cell r="A17">
            <v>3</v>
          </cell>
          <cell r="B17" t="str">
            <v>5 . 2 . 1 . 01</v>
          </cell>
          <cell r="C17" t="str">
            <v>Honorarium PNS</v>
          </cell>
          <cell r="D17">
            <v>9325000</v>
          </cell>
          <cell r="E17">
            <v>3575000</v>
          </cell>
          <cell r="F17">
            <v>1450000</v>
          </cell>
          <cell r="G17">
            <v>3575000</v>
          </cell>
          <cell r="H17">
            <v>725000</v>
          </cell>
          <cell r="I17">
            <v>0</v>
          </cell>
          <cell r="J17">
            <v>0</v>
          </cell>
          <cell r="K17">
            <v>0</v>
          </cell>
          <cell r="L17">
            <v>0</v>
          </cell>
          <cell r="M17">
            <v>0</v>
          </cell>
          <cell r="N17">
            <v>0</v>
          </cell>
          <cell r="O17">
            <v>0</v>
          </cell>
          <cell r="P17">
            <v>0</v>
          </cell>
          <cell r="Q17">
            <v>0</v>
          </cell>
          <cell r="R17">
            <v>0</v>
          </cell>
          <cell r="S17">
            <v>0</v>
          </cell>
          <cell r="T17">
            <v>0</v>
          </cell>
          <cell r="U17">
            <v>0</v>
          </cell>
          <cell r="V17">
            <v>9325000</v>
          </cell>
          <cell r="W17">
            <v>0</v>
          </cell>
          <cell r="X17">
            <v>0</v>
          </cell>
          <cell r="Y17">
            <v>0</v>
          </cell>
          <cell r="Z17">
            <v>0</v>
          </cell>
          <cell r="AA17">
            <v>0</v>
          </cell>
          <cell r="AB17">
            <v>0</v>
          </cell>
          <cell r="AC17">
            <v>0</v>
          </cell>
          <cell r="AD17">
            <v>0</v>
          </cell>
          <cell r="AE17">
            <v>0</v>
          </cell>
          <cell r="AF17">
            <v>0</v>
          </cell>
          <cell r="AG17">
            <v>0</v>
          </cell>
          <cell r="AH17">
            <v>0</v>
          </cell>
          <cell r="AI17">
            <v>0</v>
          </cell>
          <cell r="AJ17">
            <v>9325000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3575000</v>
          </cell>
          <cell r="AY17">
            <v>9325000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9325000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9325000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1450000</v>
          </cell>
          <cell r="CP17">
            <v>9325000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9325000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9325000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3575000</v>
          </cell>
          <cell r="EG17">
            <v>9325000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9325000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9325000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725000</v>
          </cell>
          <cell r="FX17">
            <v>9325000</v>
          </cell>
        </row>
        <row r="18">
          <cell r="A18">
            <v>4</v>
          </cell>
          <cell r="B18" t="str">
            <v>5 . 2 . 1 . 01 . 01</v>
          </cell>
          <cell r="C18" t="str">
            <v>Honorarium Panitia Pelaksana Kegiatan</v>
          </cell>
          <cell r="D18">
            <v>5700000</v>
          </cell>
          <cell r="E18">
            <v>2850000</v>
          </cell>
          <cell r="F18">
            <v>0</v>
          </cell>
          <cell r="G18">
            <v>2850000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5700000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5700000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2850000</v>
          </cell>
          <cell r="AY18">
            <v>5700000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5700000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5700000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5700000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5700000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5700000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2850000</v>
          </cell>
          <cell r="EG18">
            <v>5700000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5700000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5700000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5700000</v>
          </cell>
        </row>
        <row r="19">
          <cell r="A19">
            <v>5</v>
          </cell>
          <cell r="B19" t="str">
            <v>5 . 2 . 1 . 01 . 02</v>
          </cell>
          <cell r="C19" t="str">
            <v>Honorarium Tim Pengadaan Barang dan Jasa</v>
          </cell>
          <cell r="D19">
            <v>3625000</v>
          </cell>
          <cell r="E19">
            <v>725000</v>
          </cell>
          <cell r="F19">
            <v>1450000</v>
          </cell>
          <cell r="G19">
            <v>725000</v>
          </cell>
          <cell r="H19">
            <v>725000</v>
          </cell>
          <cell r="I19">
            <v>0</v>
          </cell>
          <cell r="J19">
            <v>0</v>
          </cell>
          <cell r="K19">
            <v>0</v>
          </cell>
          <cell r="L19">
            <v>0</v>
          </cell>
          <cell r="M19">
            <v>0</v>
          </cell>
          <cell r="N19">
            <v>0</v>
          </cell>
          <cell r="O19">
            <v>0</v>
          </cell>
          <cell r="P19">
            <v>0</v>
          </cell>
          <cell r="Q19">
            <v>0</v>
          </cell>
          <cell r="R19">
            <v>0</v>
          </cell>
          <cell r="S19">
            <v>0</v>
          </cell>
          <cell r="T19">
            <v>0</v>
          </cell>
          <cell r="U19">
            <v>0</v>
          </cell>
          <cell r="V19">
            <v>3625000</v>
          </cell>
          <cell r="W19">
            <v>0</v>
          </cell>
          <cell r="X19">
            <v>0</v>
          </cell>
          <cell r="Y19">
            <v>0</v>
          </cell>
          <cell r="Z19">
            <v>0</v>
          </cell>
          <cell r="AA19">
            <v>0</v>
          </cell>
          <cell r="AB19">
            <v>0</v>
          </cell>
          <cell r="AC19">
            <v>0</v>
          </cell>
          <cell r="AD19">
            <v>0</v>
          </cell>
          <cell r="AE19">
            <v>0</v>
          </cell>
          <cell r="AF19">
            <v>0</v>
          </cell>
          <cell r="AG19">
            <v>0</v>
          </cell>
          <cell r="AH19">
            <v>0</v>
          </cell>
          <cell r="AI19">
            <v>0</v>
          </cell>
          <cell r="AJ19">
            <v>3625000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725000</v>
          </cell>
          <cell r="AY19">
            <v>3625000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3625000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3625000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1450000</v>
          </cell>
          <cell r="CP19">
            <v>3625000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3625000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3625000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725000</v>
          </cell>
          <cell r="EG19">
            <v>3625000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3625000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3625000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725000</v>
          </cell>
          <cell r="FX19">
            <v>3625000</v>
          </cell>
        </row>
        <row r="20">
          <cell r="A20">
            <v>6</v>
          </cell>
          <cell r="B20" t="str">
            <v>5 . 2 . 2</v>
          </cell>
          <cell r="C20" t="str">
            <v>Belanja Barang dan Jasa</v>
          </cell>
          <cell r="D20">
            <v>289700000</v>
          </cell>
          <cell r="E20">
            <v>70700000</v>
          </cell>
          <cell r="F20">
            <v>80250000</v>
          </cell>
          <cell r="G20">
            <v>80250000</v>
          </cell>
          <cell r="H20">
            <v>58500000</v>
          </cell>
          <cell r="I20">
            <v>0</v>
          </cell>
          <cell r="J20">
            <v>0</v>
          </cell>
          <cell r="K20">
            <v>0</v>
          </cell>
          <cell r="L20">
            <v>0</v>
          </cell>
          <cell r="M20">
            <v>0</v>
          </cell>
          <cell r="N20">
            <v>0</v>
          </cell>
          <cell r="O20">
            <v>0</v>
          </cell>
          <cell r="P20">
            <v>0</v>
          </cell>
          <cell r="Q20">
            <v>0</v>
          </cell>
          <cell r="R20">
            <v>0</v>
          </cell>
          <cell r="S20">
            <v>0</v>
          </cell>
          <cell r="T20">
            <v>0</v>
          </cell>
          <cell r="U20">
            <v>0</v>
          </cell>
          <cell r="V20">
            <v>289700000</v>
          </cell>
          <cell r="W20">
            <v>0</v>
          </cell>
          <cell r="X20">
            <v>0</v>
          </cell>
          <cell r="Y20">
            <v>0</v>
          </cell>
          <cell r="Z20">
            <v>0</v>
          </cell>
          <cell r="AA20">
            <v>0</v>
          </cell>
          <cell r="AB20">
            <v>0</v>
          </cell>
          <cell r="AC20">
            <v>0</v>
          </cell>
          <cell r="AD20">
            <v>0</v>
          </cell>
          <cell r="AE20">
            <v>0</v>
          </cell>
          <cell r="AF20">
            <v>0</v>
          </cell>
          <cell r="AG20">
            <v>0</v>
          </cell>
          <cell r="AH20">
            <v>0</v>
          </cell>
          <cell r="AI20">
            <v>0</v>
          </cell>
          <cell r="AJ20">
            <v>289700000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70700000</v>
          </cell>
          <cell r="AY20">
            <v>289700000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289700000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289700000</v>
          </cell>
          <cell r="CB20">
            <v>0</v>
          </cell>
          <cell r="CC20">
            <v>0</v>
          </cell>
          <cell r="CD20">
            <v>0</v>
          </cell>
          <cell r="CE20">
            <v>0</v>
          </cell>
          <cell r="CF20">
            <v>0</v>
          </cell>
          <cell r="CG20">
            <v>0</v>
          </cell>
          <cell r="CH20">
            <v>0</v>
          </cell>
          <cell r="CI20">
            <v>0</v>
          </cell>
          <cell r="CJ20">
            <v>0</v>
          </cell>
          <cell r="CK20">
            <v>0</v>
          </cell>
          <cell r="CL20">
            <v>0</v>
          </cell>
          <cell r="CM20">
            <v>0</v>
          </cell>
          <cell r="CN20">
            <v>0</v>
          </cell>
          <cell r="CP20">
            <v>289700000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289700000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289700000</v>
          </cell>
          <cell r="DS20">
            <v>0</v>
          </cell>
          <cell r="DT20">
            <v>0</v>
          </cell>
          <cell r="DU20">
            <v>0</v>
          </cell>
          <cell r="DV20">
            <v>0</v>
          </cell>
          <cell r="DW20">
            <v>0</v>
          </cell>
          <cell r="DX20">
            <v>0</v>
          </cell>
          <cell r="DY20">
            <v>0</v>
          </cell>
          <cell r="DZ20">
            <v>0</v>
          </cell>
          <cell r="EA20">
            <v>0</v>
          </cell>
          <cell r="EB20">
            <v>0</v>
          </cell>
          <cell r="EC20">
            <v>0</v>
          </cell>
          <cell r="ED20">
            <v>0</v>
          </cell>
          <cell r="EE20">
            <v>0</v>
          </cell>
          <cell r="EG20">
            <v>289700000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289700000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289700000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58500000</v>
          </cell>
          <cell r="FX20">
            <v>289700000</v>
          </cell>
        </row>
        <row r="21">
          <cell r="A21">
            <v>7</v>
          </cell>
          <cell r="B21" t="str">
            <v>5 . 2 . 2 . 03</v>
          </cell>
          <cell r="C21" t="str">
            <v>Belanja Jasa Kantor</v>
          </cell>
          <cell r="D21">
            <v>15000000</v>
          </cell>
          <cell r="E21">
            <v>4000000</v>
          </cell>
          <cell r="F21">
            <v>4000000</v>
          </cell>
          <cell r="G21">
            <v>4000000</v>
          </cell>
          <cell r="H21">
            <v>3000000</v>
          </cell>
          <cell r="I21">
            <v>0</v>
          </cell>
          <cell r="J21">
            <v>0</v>
          </cell>
          <cell r="K21">
            <v>0</v>
          </cell>
          <cell r="L21">
            <v>0</v>
          </cell>
          <cell r="M21">
            <v>0</v>
          </cell>
          <cell r="N21">
            <v>0</v>
          </cell>
          <cell r="O21">
            <v>0</v>
          </cell>
          <cell r="P21">
            <v>0</v>
          </cell>
          <cell r="Q21">
            <v>0</v>
          </cell>
          <cell r="R21">
            <v>0</v>
          </cell>
          <cell r="S21">
            <v>0</v>
          </cell>
          <cell r="T21">
            <v>0</v>
          </cell>
          <cell r="U21">
            <v>0</v>
          </cell>
          <cell r="V21">
            <v>15000000</v>
          </cell>
          <cell r="W21">
            <v>0</v>
          </cell>
          <cell r="X21">
            <v>0</v>
          </cell>
          <cell r="Y21">
            <v>0</v>
          </cell>
          <cell r="Z21">
            <v>0</v>
          </cell>
          <cell r="AA21">
            <v>0</v>
          </cell>
          <cell r="AB21">
            <v>0</v>
          </cell>
          <cell r="AC21">
            <v>0</v>
          </cell>
          <cell r="AD21">
            <v>0</v>
          </cell>
          <cell r="AE21">
            <v>0</v>
          </cell>
          <cell r="AF21">
            <v>0</v>
          </cell>
          <cell r="AG21">
            <v>0</v>
          </cell>
          <cell r="AH21">
            <v>0</v>
          </cell>
          <cell r="AI21">
            <v>0</v>
          </cell>
          <cell r="AJ21">
            <v>15000000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4000000</v>
          </cell>
          <cell r="AY21">
            <v>15000000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15000000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15000000</v>
          </cell>
          <cell r="CB21">
            <v>0</v>
          </cell>
          <cell r="CC21">
            <v>0</v>
          </cell>
          <cell r="CD21">
            <v>0</v>
          </cell>
          <cell r="CE21">
            <v>0</v>
          </cell>
          <cell r="CF21">
            <v>0</v>
          </cell>
          <cell r="CG21">
            <v>0</v>
          </cell>
          <cell r="CH21">
            <v>0</v>
          </cell>
          <cell r="CI21">
            <v>0</v>
          </cell>
          <cell r="CJ21">
            <v>0</v>
          </cell>
          <cell r="CK21">
            <v>0</v>
          </cell>
          <cell r="CL21">
            <v>0</v>
          </cell>
          <cell r="CM21">
            <v>0</v>
          </cell>
          <cell r="CN21">
            <v>0</v>
          </cell>
          <cell r="CP21">
            <v>15000000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15000000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15000000</v>
          </cell>
          <cell r="DS21">
            <v>0</v>
          </cell>
          <cell r="DT21">
            <v>0</v>
          </cell>
          <cell r="DU21">
            <v>0</v>
          </cell>
          <cell r="DV21">
            <v>0</v>
          </cell>
          <cell r="DW21">
            <v>0</v>
          </cell>
          <cell r="DX21">
            <v>0</v>
          </cell>
          <cell r="DY21">
            <v>0</v>
          </cell>
          <cell r="DZ21">
            <v>0</v>
          </cell>
          <cell r="EA21">
            <v>0</v>
          </cell>
          <cell r="EB21">
            <v>0</v>
          </cell>
          <cell r="EC21">
            <v>0</v>
          </cell>
          <cell r="ED21">
            <v>0</v>
          </cell>
          <cell r="EE21">
            <v>0</v>
          </cell>
          <cell r="EG21">
            <v>15000000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15000000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15000000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3000000</v>
          </cell>
          <cell r="FX21">
            <v>15000000</v>
          </cell>
        </row>
        <row r="22">
          <cell r="A22">
            <v>8</v>
          </cell>
          <cell r="B22" t="str">
            <v>5 . 2 . 2 . 03 . 14</v>
          </cell>
          <cell r="C22" t="str">
            <v>Belanja Dekorasi</v>
          </cell>
          <cell r="D22">
            <v>15000000</v>
          </cell>
          <cell r="E22">
            <v>4000000</v>
          </cell>
          <cell r="F22">
            <v>4000000</v>
          </cell>
          <cell r="G22">
            <v>4000000</v>
          </cell>
          <cell r="H22">
            <v>3000000</v>
          </cell>
          <cell r="I22">
            <v>0</v>
          </cell>
          <cell r="J22">
            <v>0</v>
          </cell>
          <cell r="K22">
            <v>0</v>
          </cell>
          <cell r="L22">
            <v>0</v>
          </cell>
          <cell r="M22">
            <v>0</v>
          </cell>
          <cell r="N22">
            <v>0</v>
          </cell>
          <cell r="O22">
            <v>0</v>
          </cell>
          <cell r="P22">
            <v>0</v>
          </cell>
          <cell r="Q22">
            <v>0</v>
          </cell>
          <cell r="R22">
            <v>0</v>
          </cell>
          <cell r="S22">
            <v>0</v>
          </cell>
          <cell r="T22">
            <v>0</v>
          </cell>
          <cell r="U22">
            <v>0</v>
          </cell>
          <cell r="V22">
            <v>15000000</v>
          </cell>
          <cell r="W22">
            <v>0</v>
          </cell>
          <cell r="X22">
            <v>0</v>
          </cell>
          <cell r="Y22">
            <v>0</v>
          </cell>
          <cell r="Z22">
            <v>0</v>
          </cell>
          <cell r="AA22">
            <v>0</v>
          </cell>
          <cell r="AB22">
            <v>0</v>
          </cell>
          <cell r="AC22">
            <v>0</v>
          </cell>
          <cell r="AD22">
            <v>0</v>
          </cell>
          <cell r="AE22">
            <v>0</v>
          </cell>
          <cell r="AF22">
            <v>0</v>
          </cell>
          <cell r="AG22">
            <v>0</v>
          </cell>
          <cell r="AH22">
            <v>0</v>
          </cell>
          <cell r="AI22">
            <v>0</v>
          </cell>
          <cell r="AJ22">
            <v>15000000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4000000</v>
          </cell>
          <cell r="AY22">
            <v>15000000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15000000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15000000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4000000</v>
          </cell>
          <cell r="CP22">
            <v>15000000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15000000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15000000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4000000</v>
          </cell>
          <cell r="EG22">
            <v>15000000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15000000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15000000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3000000</v>
          </cell>
          <cell r="FX22">
            <v>15000000</v>
          </cell>
        </row>
        <row r="23">
          <cell r="A23">
            <v>9</v>
          </cell>
          <cell r="B23" t="str">
            <v>5 . 2 . 2 . 10</v>
          </cell>
          <cell r="C23" t="str">
            <v>Belanja Sewa Perlengkapan dan Peralatan Kantor</v>
          </cell>
          <cell r="D23">
            <v>274700000</v>
          </cell>
          <cell r="E23">
            <v>66700000</v>
          </cell>
          <cell r="F23">
            <v>76250000</v>
          </cell>
          <cell r="G23">
            <v>76250000</v>
          </cell>
          <cell r="H23">
            <v>55500000</v>
          </cell>
          <cell r="I23">
            <v>0</v>
          </cell>
          <cell r="J23">
            <v>0</v>
          </cell>
          <cell r="K23">
            <v>0</v>
          </cell>
          <cell r="L23">
            <v>0</v>
          </cell>
          <cell r="M23">
            <v>0</v>
          </cell>
          <cell r="N23">
            <v>0</v>
          </cell>
          <cell r="O23">
            <v>0</v>
          </cell>
          <cell r="P23">
            <v>0</v>
          </cell>
          <cell r="Q23">
            <v>0</v>
          </cell>
          <cell r="R23">
            <v>0</v>
          </cell>
          <cell r="S23">
            <v>0</v>
          </cell>
          <cell r="T23">
            <v>0</v>
          </cell>
          <cell r="U23">
            <v>0</v>
          </cell>
          <cell r="V23">
            <v>274700000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274700000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66700000</v>
          </cell>
          <cell r="AY23">
            <v>274700000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274700000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274700000</v>
          </cell>
          <cell r="CB23">
            <v>0</v>
          </cell>
          <cell r="CC23">
            <v>0</v>
          </cell>
          <cell r="CD23">
            <v>0</v>
          </cell>
          <cell r="CE23">
            <v>0</v>
          </cell>
          <cell r="CF23">
            <v>0</v>
          </cell>
          <cell r="CG23">
            <v>0</v>
          </cell>
          <cell r="CH23">
            <v>0</v>
          </cell>
          <cell r="CI23">
            <v>0</v>
          </cell>
          <cell r="CJ23">
            <v>0</v>
          </cell>
          <cell r="CK23">
            <v>0</v>
          </cell>
          <cell r="CL23">
            <v>0</v>
          </cell>
          <cell r="CM23">
            <v>0</v>
          </cell>
          <cell r="CN23">
            <v>0</v>
          </cell>
          <cell r="CP23">
            <v>274700000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274700000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274700000</v>
          </cell>
          <cell r="DS23">
            <v>0</v>
          </cell>
          <cell r="DT23">
            <v>0</v>
          </cell>
          <cell r="DU23">
            <v>0</v>
          </cell>
          <cell r="DV23">
            <v>0</v>
          </cell>
          <cell r="DW23">
            <v>0</v>
          </cell>
          <cell r="DX23">
            <v>0</v>
          </cell>
          <cell r="DY23">
            <v>0</v>
          </cell>
          <cell r="DZ23">
            <v>0</v>
          </cell>
          <cell r="EA23">
            <v>0</v>
          </cell>
          <cell r="EB23">
            <v>0</v>
          </cell>
          <cell r="EC23">
            <v>0</v>
          </cell>
          <cell r="ED23">
            <v>0</v>
          </cell>
          <cell r="EE23">
            <v>0</v>
          </cell>
          <cell r="EG23">
            <v>274700000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274700000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274700000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55500000</v>
          </cell>
          <cell r="FX23">
            <v>274700000</v>
          </cell>
        </row>
        <row r="24">
          <cell r="A24">
            <v>10</v>
          </cell>
          <cell r="B24" t="str">
            <v>5 . 2 . 2 . 10 . 01</v>
          </cell>
          <cell r="C24" t="str">
            <v>Belanja sewa meja kursi</v>
          </cell>
          <cell r="D24">
            <v>103000000</v>
          </cell>
          <cell r="E24">
            <v>25000000</v>
          </cell>
          <cell r="F24">
            <v>30000000</v>
          </cell>
          <cell r="G24">
            <v>30000000</v>
          </cell>
          <cell r="H24">
            <v>18000000</v>
          </cell>
          <cell r="I24">
            <v>0</v>
          </cell>
          <cell r="J24">
            <v>0</v>
          </cell>
          <cell r="K24">
            <v>0</v>
          </cell>
          <cell r="L24">
            <v>0</v>
          </cell>
          <cell r="M24">
            <v>0</v>
          </cell>
          <cell r="N24">
            <v>0</v>
          </cell>
          <cell r="O24">
            <v>0</v>
          </cell>
          <cell r="P24">
            <v>0</v>
          </cell>
          <cell r="Q24">
            <v>0</v>
          </cell>
          <cell r="R24">
            <v>0</v>
          </cell>
          <cell r="S24">
            <v>0</v>
          </cell>
          <cell r="T24">
            <v>0</v>
          </cell>
          <cell r="U24">
            <v>0</v>
          </cell>
          <cell r="V24">
            <v>103000000</v>
          </cell>
          <cell r="W24">
            <v>0</v>
          </cell>
          <cell r="X24">
            <v>0</v>
          </cell>
          <cell r="Y24">
            <v>0</v>
          </cell>
          <cell r="Z24">
            <v>0</v>
          </cell>
          <cell r="AA24">
            <v>0</v>
          </cell>
          <cell r="AB24">
            <v>0</v>
          </cell>
          <cell r="AC24">
            <v>0</v>
          </cell>
          <cell r="AD24">
            <v>0</v>
          </cell>
          <cell r="AE24">
            <v>0</v>
          </cell>
          <cell r="AF24">
            <v>0</v>
          </cell>
          <cell r="AG24">
            <v>0</v>
          </cell>
          <cell r="AH24">
            <v>0</v>
          </cell>
          <cell r="AI24">
            <v>0</v>
          </cell>
          <cell r="AJ24">
            <v>103000000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25000000</v>
          </cell>
          <cell r="AY24">
            <v>103000000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103000000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103000000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30000000</v>
          </cell>
          <cell r="CP24">
            <v>103000000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103000000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103000000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30000000</v>
          </cell>
          <cell r="EG24">
            <v>103000000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103000000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103000000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18000000</v>
          </cell>
          <cell r="FX24">
            <v>103000000</v>
          </cell>
        </row>
        <row r="25">
          <cell r="A25">
            <v>11</v>
          </cell>
          <cell r="B25" t="str">
            <v>5 . 2 . 2 . 10 . 05</v>
          </cell>
          <cell r="C25" t="str">
            <v>Belanja sewa tenda</v>
          </cell>
          <cell r="D25">
            <v>126250000</v>
          </cell>
          <cell r="E25">
            <v>30000000</v>
          </cell>
          <cell r="F25">
            <v>35000000</v>
          </cell>
          <cell r="G25">
            <v>35000000</v>
          </cell>
          <cell r="H25">
            <v>26250000</v>
          </cell>
          <cell r="I25">
            <v>0</v>
          </cell>
          <cell r="J25">
            <v>0</v>
          </cell>
          <cell r="K25">
            <v>0</v>
          </cell>
          <cell r="L25">
            <v>0</v>
          </cell>
          <cell r="M25">
            <v>0</v>
          </cell>
          <cell r="N25">
            <v>0</v>
          </cell>
          <cell r="O25">
            <v>0</v>
          </cell>
          <cell r="P25">
            <v>0</v>
          </cell>
          <cell r="Q25">
            <v>0</v>
          </cell>
          <cell r="R25">
            <v>0</v>
          </cell>
          <cell r="S25">
            <v>0</v>
          </cell>
          <cell r="T25">
            <v>0</v>
          </cell>
          <cell r="U25">
            <v>0</v>
          </cell>
          <cell r="V25">
            <v>126250000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126250000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30000000</v>
          </cell>
          <cell r="AY25">
            <v>126250000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126250000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126250000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35000000</v>
          </cell>
          <cell r="CP25">
            <v>126250000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126250000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126250000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35000000</v>
          </cell>
          <cell r="EG25">
            <v>126250000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126250000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126250000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26250000</v>
          </cell>
          <cell r="FX25">
            <v>126250000</v>
          </cell>
        </row>
        <row r="26">
          <cell r="A26">
            <v>12</v>
          </cell>
          <cell r="B26" t="str">
            <v>5 . 2 . 2 . 10 . 07</v>
          </cell>
          <cell r="C26" t="str">
            <v>Belanja sewa Perlengkapan dan peralatan Kantor Lainnya</v>
          </cell>
          <cell r="D26">
            <v>45450000</v>
          </cell>
          <cell r="E26">
            <v>11700000</v>
          </cell>
          <cell r="F26">
            <v>11250000</v>
          </cell>
          <cell r="G26">
            <v>11250000</v>
          </cell>
          <cell r="H26">
            <v>11250000</v>
          </cell>
          <cell r="I26">
            <v>0</v>
          </cell>
          <cell r="J26">
            <v>0</v>
          </cell>
          <cell r="K26">
            <v>0</v>
          </cell>
          <cell r="L26">
            <v>0</v>
          </cell>
          <cell r="M26">
            <v>0</v>
          </cell>
          <cell r="N26">
            <v>0</v>
          </cell>
          <cell r="O26">
            <v>0</v>
          </cell>
          <cell r="P26">
            <v>0</v>
          </cell>
          <cell r="Q26">
            <v>0</v>
          </cell>
          <cell r="R26">
            <v>0</v>
          </cell>
          <cell r="S26">
            <v>0</v>
          </cell>
          <cell r="T26">
            <v>0</v>
          </cell>
          <cell r="U26">
            <v>0</v>
          </cell>
          <cell r="V26">
            <v>45450000</v>
          </cell>
          <cell r="W26">
            <v>0</v>
          </cell>
          <cell r="X26">
            <v>0</v>
          </cell>
          <cell r="Y26">
            <v>0</v>
          </cell>
          <cell r="Z26">
            <v>0</v>
          </cell>
          <cell r="AA26">
            <v>0</v>
          </cell>
          <cell r="AB26">
            <v>0</v>
          </cell>
          <cell r="AC26">
            <v>0</v>
          </cell>
          <cell r="AD26">
            <v>0</v>
          </cell>
          <cell r="AE26">
            <v>0</v>
          </cell>
          <cell r="AF26">
            <v>0</v>
          </cell>
          <cell r="AG26">
            <v>0</v>
          </cell>
          <cell r="AH26">
            <v>0</v>
          </cell>
          <cell r="AI26">
            <v>0</v>
          </cell>
          <cell r="AJ26">
            <v>45450000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11700000</v>
          </cell>
          <cell r="AY26">
            <v>45450000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45450000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45450000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11250000</v>
          </cell>
          <cell r="CP26">
            <v>45450000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45450000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45450000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11250000</v>
          </cell>
          <cell r="EG26">
            <v>45450000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45450000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45450000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11250000</v>
          </cell>
          <cell r="FX26">
            <v>45450000</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sheetData sheetId="1">
        <row r="13">
          <cell r="A13" t="str">
            <v>NOMOR</v>
          </cell>
          <cell r="B13" t="str">
            <v>KODE REKENING</v>
          </cell>
          <cell r="C13" t="str">
            <v>URAIAN</v>
          </cell>
          <cell r="D13" t="str">
            <v>D P A</v>
          </cell>
          <cell r="E13" t="str">
            <v>TRIWULAN I</v>
          </cell>
          <cell r="F13" t="str">
            <v>TRIWULAN II</v>
          </cell>
          <cell r="G13" t="str">
            <v>TRIWULAN III</v>
          </cell>
          <cell r="H13" t="str">
            <v>TRIWULAN IV</v>
          </cell>
          <cell r="I13" t="str">
            <v>No.</v>
          </cell>
          <cell r="J13" t="str">
            <v>No.</v>
          </cell>
          <cell r="K13" t="str">
            <v>No.</v>
          </cell>
          <cell r="L13" t="str">
            <v>No.</v>
          </cell>
          <cell r="M13" t="str">
            <v>No.</v>
          </cell>
          <cell r="N13" t="str">
            <v>No.</v>
          </cell>
          <cell r="O13" t="str">
            <v>No.</v>
          </cell>
          <cell r="P13" t="str">
            <v>No.</v>
          </cell>
          <cell r="Q13" t="str">
            <v>No.</v>
          </cell>
          <cell r="R13" t="str">
            <v>No.</v>
          </cell>
          <cell r="S13" t="str">
            <v>JUMLAH REALISASI BULAN INI</v>
          </cell>
          <cell r="T13" t="str">
            <v>JUMLAH REALISASI S/D BULAN LALU</v>
          </cell>
          <cell r="U13" t="str">
            <v>JUMLAH REALISASI S/D BULAN INI</v>
          </cell>
          <cell r="V13" t="str">
            <v>SISA ANGGARAN</v>
          </cell>
          <cell r="W13" t="str">
            <v>No.</v>
          </cell>
          <cell r="X13" t="str">
            <v>No.</v>
          </cell>
          <cell r="Y13" t="str">
            <v>No.</v>
          </cell>
          <cell r="Z13" t="str">
            <v>No.</v>
          </cell>
          <cell r="AA13" t="str">
            <v>No.</v>
          </cell>
          <cell r="AB13" t="str">
            <v>No.</v>
          </cell>
          <cell r="AC13" t="str">
            <v>No.</v>
          </cell>
          <cell r="AD13" t="str">
            <v>No.</v>
          </cell>
          <cell r="AE13" t="str">
            <v>No.</v>
          </cell>
          <cell r="AF13" t="str">
            <v>No.</v>
          </cell>
          <cell r="AG13" t="str">
            <v>JUMLAH REALISASI BULAN INI</v>
          </cell>
          <cell r="AH13" t="str">
            <v>JUMLAH REALISASI S/D BULAN LALU</v>
          </cell>
          <cell r="AI13" t="str">
            <v>JUMLAH REALISASI S/D BULAN INI</v>
          </cell>
          <cell r="AJ13" t="str">
            <v>SISA ANGGARAN</v>
          </cell>
          <cell r="AK13" t="str">
            <v>No.</v>
          </cell>
          <cell r="AL13" t="str">
            <v>No.</v>
          </cell>
          <cell r="AM13" t="str">
            <v>No.</v>
          </cell>
          <cell r="AN13" t="str">
            <v>No.</v>
          </cell>
          <cell r="AO13" t="str">
            <v>No.</v>
          </cell>
          <cell r="AP13" t="str">
            <v>No.</v>
          </cell>
          <cell r="AQ13" t="str">
            <v>No.</v>
          </cell>
          <cell r="AR13" t="str">
            <v>No.</v>
          </cell>
          <cell r="AS13" t="str">
            <v>No.</v>
          </cell>
          <cell r="AT13" t="str">
            <v>No.</v>
          </cell>
          <cell r="AU13" t="str">
            <v>JUMLAH REALISASI BULAN INI</v>
          </cell>
          <cell r="AV13" t="str">
            <v>JUMLAH REALISASI S/D BULAN LALU</v>
          </cell>
          <cell r="AW13" t="str">
            <v>JUMLAH REALISASI S/D BULAN INI</v>
          </cell>
          <cell r="AX13" t="str">
            <v>SISA ANGGARAN TRIWULAN I</v>
          </cell>
          <cell r="AY13" t="str">
            <v>SISA ANGGARAN</v>
          </cell>
          <cell r="AZ13" t="str">
            <v>No.</v>
          </cell>
          <cell r="BA13" t="str">
            <v>No.</v>
          </cell>
          <cell r="BB13" t="str">
            <v>No.</v>
          </cell>
          <cell r="BC13" t="str">
            <v>No.</v>
          </cell>
          <cell r="BD13" t="str">
            <v>No.</v>
          </cell>
          <cell r="BE13" t="str">
            <v>No.</v>
          </cell>
          <cell r="BF13" t="str">
            <v>No.</v>
          </cell>
          <cell r="BG13" t="str">
            <v>No.</v>
          </cell>
          <cell r="BH13" t="str">
            <v>No.</v>
          </cell>
          <cell r="BI13" t="str">
            <v>No.</v>
          </cell>
          <cell r="BJ13" t="str">
            <v>JUMLAH REALISASI BULAN INI</v>
          </cell>
          <cell r="BK13" t="str">
            <v>JUMLAH REALISASI S/D BULAN LALU</v>
          </cell>
          <cell r="BL13" t="str">
            <v>JUMLAH REALISASI S/D BULAN INI</v>
          </cell>
          <cell r="BM13" t="str">
            <v>SISA ANGGARAN</v>
          </cell>
          <cell r="BN13" t="str">
            <v>No.</v>
          </cell>
          <cell r="BO13" t="str">
            <v>No.</v>
          </cell>
          <cell r="BP13" t="str">
            <v>No.</v>
          </cell>
          <cell r="BQ13" t="str">
            <v>No.</v>
          </cell>
          <cell r="BR13" t="str">
            <v>No.</v>
          </cell>
          <cell r="BS13" t="str">
            <v>No.</v>
          </cell>
          <cell r="BT13" t="str">
            <v>No.</v>
          </cell>
          <cell r="BU13" t="str">
            <v>No.</v>
          </cell>
          <cell r="BV13" t="str">
            <v>No.</v>
          </cell>
          <cell r="BW13" t="str">
            <v>No.</v>
          </cell>
          <cell r="BX13" t="str">
            <v>JUMLAH REALISASI BULAN INI</v>
          </cell>
          <cell r="BY13" t="str">
            <v>JUMLAH REALISASI S/D BULAN LALU</v>
          </cell>
          <cell r="BZ13" t="str">
            <v>JUMLAH REALISASI S/D BULAN INI</v>
          </cell>
          <cell r="CA13" t="str">
            <v>SISA ANGGARAN</v>
          </cell>
          <cell r="CB13" t="str">
            <v>No.</v>
          </cell>
          <cell r="CC13" t="str">
            <v>No.</v>
          </cell>
          <cell r="CD13" t="str">
            <v>No.</v>
          </cell>
          <cell r="CE13" t="str">
            <v>No.</v>
          </cell>
          <cell r="CF13" t="str">
            <v>No.</v>
          </cell>
          <cell r="CG13" t="str">
            <v>No.</v>
          </cell>
          <cell r="CH13" t="str">
            <v>No.</v>
          </cell>
          <cell r="CI13" t="str">
            <v>No.</v>
          </cell>
          <cell r="CJ13" t="str">
            <v>No.</v>
          </cell>
          <cell r="CK13" t="str">
            <v>No.</v>
          </cell>
          <cell r="CL13" t="str">
            <v>JUMLAH REALISASI BULAN INI</v>
          </cell>
          <cell r="CM13" t="str">
            <v>JUMLAH REALISASI S/D BULAN LALU</v>
          </cell>
          <cell r="CN13" t="str">
            <v>JUMLAH REALISASI S/D BULAN INI</v>
          </cell>
          <cell r="CO13" t="str">
            <v>SISA ANGGARAN TRIWULAN II</v>
          </cell>
          <cell r="CP13" t="str">
            <v>SISA ANGGARAN</v>
          </cell>
          <cell r="CQ13" t="str">
            <v>No.</v>
          </cell>
          <cell r="CR13" t="str">
            <v>No.</v>
          </cell>
          <cell r="CS13" t="str">
            <v>No.</v>
          </cell>
          <cell r="CT13" t="str">
            <v>No.</v>
          </cell>
          <cell r="CU13" t="str">
            <v>No.</v>
          </cell>
          <cell r="CV13" t="str">
            <v>No.</v>
          </cell>
          <cell r="CW13" t="str">
            <v>No.</v>
          </cell>
          <cell r="CX13" t="str">
            <v>No.</v>
          </cell>
          <cell r="CY13" t="str">
            <v>No.</v>
          </cell>
          <cell r="CZ13" t="str">
            <v>No.</v>
          </cell>
          <cell r="DA13" t="str">
            <v>JUMLAH REALISASI BULAN INI</v>
          </cell>
          <cell r="DB13" t="str">
            <v>JUMLAH REALISASI S/D BULAN LALU</v>
          </cell>
          <cell r="DC13" t="str">
            <v>JUMLAH REALISASI S/D BULAN INI</v>
          </cell>
          <cell r="DD13" t="str">
            <v>SISA ANGGARAN</v>
          </cell>
          <cell r="DE13" t="str">
            <v>No.</v>
          </cell>
          <cell r="DF13" t="str">
            <v>No.</v>
          </cell>
          <cell r="DG13" t="str">
            <v>No.</v>
          </cell>
          <cell r="DH13" t="str">
            <v>No.</v>
          </cell>
          <cell r="DI13" t="str">
            <v>No.</v>
          </cell>
          <cell r="DJ13" t="str">
            <v>No.</v>
          </cell>
          <cell r="DK13" t="str">
            <v>No.</v>
          </cell>
          <cell r="DL13" t="str">
            <v>No.</v>
          </cell>
          <cell r="DM13" t="str">
            <v>No.</v>
          </cell>
          <cell r="DN13" t="str">
            <v>No.</v>
          </cell>
          <cell r="DO13" t="str">
            <v>JUMLAH REALISASI BULAN INI</v>
          </cell>
          <cell r="DP13" t="str">
            <v>JUMLAH REALISASI S/D BULAN LALU</v>
          </cell>
          <cell r="DQ13" t="str">
            <v>JUMLAH REALISASI S/D BULAN INI</v>
          </cell>
          <cell r="DR13" t="str">
            <v>SISA ANGGARAN</v>
          </cell>
          <cell r="DS13" t="str">
            <v>No.</v>
          </cell>
          <cell r="DT13" t="str">
            <v>No.</v>
          </cell>
          <cell r="DU13" t="str">
            <v>No.</v>
          </cell>
          <cell r="DV13" t="str">
            <v>No.</v>
          </cell>
          <cell r="DW13" t="str">
            <v>No.</v>
          </cell>
          <cell r="DX13" t="str">
            <v>No.</v>
          </cell>
          <cell r="DY13" t="str">
            <v>No.</v>
          </cell>
          <cell r="DZ13" t="str">
            <v>No.</v>
          </cell>
          <cell r="EA13" t="str">
            <v>No.</v>
          </cell>
          <cell r="EB13" t="str">
            <v>No.</v>
          </cell>
          <cell r="EC13" t="str">
            <v>JUMLAH REALISASI BULAN INI</v>
          </cell>
          <cell r="ED13" t="str">
            <v>JUMLAH REALISASI S/D BULAN LALU</v>
          </cell>
          <cell r="EE13" t="str">
            <v>JUMLAH REALISASI S/D BULAN INI</v>
          </cell>
          <cell r="EF13" t="str">
            <v>TRIWULAN III</v>
          </cell>
          <cell r="EG13" t="str">
            <v>SISA ANGGARAN</v>
          </cell>
          <cell r="EH13" t="str">
            <v>No.</v>
          </cell>
          <cell r="EI13" t="str">
            <v>No.</v>
          </cell>
          <cell r="EJ13" t="str">
            <v>No.</v>
          </cell>
          <cell r="EK13" t="str">
            <v>No.</v>
          </cell>
          <cell r="EL13" t="str">
            <v>No.</v>
          </cell>
          <cell r="EM13" t="str">
            <v>No.</v>
          </cell>
          <cell r="EN13" t="str">
            <v>No.</v>
          </cell>
          <cell r="EO13" t="str">
            <v>No.</v>
          </cell>
          <cell r="EP13" t="str">
            <v>No.</v>
          </cell>
          <cell r="EQ13" t="str">
            <v>No.</v>
          </cell>
          <cell r="ER13" t="str">
            <v>JUMLAH REALISASI BULAN INI</v>
          </cell>
          <cell r="ES13" t="str">
            <v>JUMLAH REALISASI S/D BULAN LALU</v>
          </cell>
          <cell r="ET13" t="str">
            <v>JUMLAH REALISASI S/D BULAN INI</v>
          </cell>
          <cell r="EU13" t="str">
            <v>SISA ANGGARAN</v>
          </cell>
          <cell r="EV13" t="str">
            <v>No.</v>
          </cell>
          <cell r="EW13" t="str">
            <v>No.</v>
          </cell>
          <cell r="EX13" t="str">
            <v>No.</v>
          </cell>
          <cell r="EY13" t="str">
            <v>No.</v>
          </cell>
          <cell r="EZ13" t="str">
            <v>No.</v>
          </cell>
          <cell r="FA13" t="str">
            <v>No.</v>
          </cell>
          <cell r="FB13" t="str">
            <v>No.</v>
          </cell>
          <cell r="FC13" t="str">
            <v>No.</v>
          </cell>
          <cell r="FD13" t="str">
            <v>No.</v>
          </cell>
          <cell r="FE13" t="str">
            <v>No.</v>
          </cell>
          <cell r="FF13" t="str">
            <v>JUMLAH REALISASI BULAN INI</v>
          </cell>
          <cell r="FG13" t="str">
            <v>JUMLAH REALISASI S/D BULAN LALU</v>
          </cell>
          <cell r="FH13" t="str">
            <v>JUMLAH REALISASI S/D BULAN INI</v>
          </cell>
          <cell r="FI13" t="str">
            <v>SISA ANGGARAN</v>
          </cell>
          <cell r="FJ13" t="str">
            <v>No.</v>
          </cell>
          <cell r="FK13" t="str">
            <v>No.</v>
          </cell>
          <cell r="FL13" t="str">
            <v>No.</v>
          </cell>
          <cell r="FM13" t="str">
            <v>No.</v>
          </cell>
          <cell r="FN13" t="str">
            <v>No.</v>
          </cell>
          <cell r="FO13" t="str">
            <v>No.</v>
          </cell>
          <cell r="FP13" t="str">
            <v>No.</v>
          </cell>
          <cell r="FQ13" t="str">
            <v>No.</v>
          </cell>
          <cell r="FR13" t="str">
            <v>No.</v>
          </cell>
          <cell r="FS13" t="str">
            <v>No.</v>
          </cell>
          <cell r="FT13" t="str">
            <v>JUMLAH REALISASI BULAN INI</v>
          </cell>
          <cell r="FU13" t="str">
            <v>JUMLAH REALISASI S/D BULAN LALU</v>
          </cell>
          <cell r="FV13" t="str">
            <v>JUMLAH REALISASI S/D BULAN INI</v>
          </cell>
          <cell r="FW13" t="str">
            <v>SISA ANGGARAN TRIWULAN IV</v>
          </cell>
          <cell r="FX13" t="str">
            <v>SISA ANGGARAN</v>
          </cell>
        </row>
        <row r="14">
          <cell r="I14" t="str">
            <v>Tgl.</v>
          </cell>
          <cell r="J14" t="str">
            <v>Tgl.</v>
          </cell>
          <cell r="K14" t="str">
            <v>Tgl.</v>
          </cell>
          <cell r="L14" t="str">
            <v>Tgl.</v>
          </cell>
          <cell r="M14" t="str">
            <v>Tgl.</v>
          </cell>
          <cell r="N14" t="str">
            <v>Tgl.</v>
          </cell>
          <cell r="O14" t="str">
            <v>Tgl.</v>
          </cell>
          <cell r="P14" t="str">
            <v>Tgl.</v>
          </cell>
          <cell r="Q14" t="str">
            <v>Tgl.</v>
          </cell>
          <cell r="R14" t="str">
            <v>Tgl.</v>
          </cell>
          <cell r="W14" t="str">
            <v>Tgl.</v>
          </cell>
          <cell r="X14" t="str">
            <v>Tgl.</v>
          </cell>
          <cell r="Y14" t="str">
            <v>Tgl.</v>
          </cell>
          <cell r="Z14" t="str">
            <v>Tgl.</v>
          </cell>
          <cell r="AA14" t="str">
            <v>Tgl.</v>
          </cell>
          <cell r="AB14" t="str">
            <v>Tgl.</v>
          </cell>
          <cell r="AC14" t="str">
            <v>Tgl.</v>
          </cell>
          <cell r="AD14" t="str">
            <v>Tgl.</v>
          </cell>
          <cell r="AE14" t="str">
            <v>Tgl.</v>
          </cell>
          <cell r="AF14" t="str">
            <v>Tgl.</v>
          </cell>
          <cell r="AK14" t="str">
            <v>Tgl.</v>
          </cell>
          <cell r="AL14" t="str">
            <v>Tgl.</v>
          </cell>
          <cell r="AM14" t="str">
            <v>Tgl.</v>
          </cell>
          <cell r="AN14" t="str">
            <v>Tgl.</v>
          </cell>
          <cell r="AO14" t="str">
            <v>Tgl.</v>
          </cell>
          <cell r="AP14" t="str">
            <v>Tgl.</v>
          </cell>
          <cell r="AQ14" t="str">
            <v>Tgl.</v>
          </cell>
          <cell r="AR14" t="str">
            <v>Tgl.</v>
          </cell>
          <cell r="AS14" t="str">
            <v>Tgl.</v>
          </cell>
          <cell r="AT14" t="str">
            <v>Tgl.</v>
          </cell>
          <cell r="AZ14" t="str">
            <v>Tgl.</v>
          </cell>
          <cell r="BA14" t="str">
            <v>Tgl.</v>
          </cell>
          <cell r="BB14" t="str">
            <v>Tgl.</v>
          </cell>
          <cell r="BC14" t="str">
            <v>Tgl.</v>
          </cell>
          <cell r="BD14" t="str">
            <v>Tgl.</v>
          </cell>
          <cell r="BE14" t="str">
            <v>Tgl.</v>
          </cell>
          <cell r="BF14" t="str">
            <v>Tgl.</v>
          </cell>
          <cell r="BG14" t="str">
            <v>Tgl.</v>
          </cell>
          <cell r="BH14" t="str">
            <v>Tgl.</v>
          </cell>
          <cell r="BI14" t="str">
            <v>Tgl.</v>
          </cell>
          <cell r="BN14" t="str">
            <v>Tgl.</v>
          </cell>
          <cell r="BO14" t="str">
            <v>Tgl.</v>
          </cell>
          <cell r="BP14" t="str">
            <v>Tgl.</v>
          </cell>
          <cell r="BQ14" t="str">
            <v>Tgl.</v>
          </cell>
          <cell r="BR14" t="str">
            <v>Tgl.</v>
          </cell>
          <cell r="BS14" t="str">
            <v>Tgl.</v>
          </cell>
          <cell r="BT14" t="str">
            <v>Tgl.</v>
          </cell>
          <cell r="BU14" t="str">
            <v>Tgl.</v>
          </cell>
          <cell r="BV14" t="str">
            <v>Tgl.</v>
          </cell>
          <cell r="BW14" t="str">
            <v>Tgl.</v>
          </cell>
          <cell r="CB14" t="str">
            <v>Tgl.</v>
          </cell>
          <cell r="CC14" t="str">
            <v>Tgl.</v>
          </cell>
          <cell r="CD14" t="str">
            <v>Tgl.</v>
          </cell>
          <cell r="CE14" t="str">
            <v>Tgl.</v>
          </cell>
          <cell r="CF14" t="str">
            <v>Tgl.</v>
          </cell>
          <cell r="CG14" t="str">
            <v>Tgl.</v>
          </cell>
          <cell r="CH14" t="str">
            <v>Tgl.</v>
          </cell>
          <cell r="CI14" t="str">
            <v>Tgl.</v>
          </cell>
          <cell r="CJ14" t="str">
            <v>Tgl.</v>
          </cell>
          <cell r="CK14" t="str">
            <v>Tgl.</v>
          </cell>
          <cell r="CQ14" t="str">
            <v>Tgl.</v>
          </cell>
          <cell r="CR14" t="str">
            <v>Tgl.</v>
          </cell>
          <cell r="CS14" t="str">
            <v>Tgl.</v>
          </cell>
          <cell r="CT14" t="str">
            <v>Tgl.</v>
          </cell>
          <cell r="CU14" t="str">
            <v>Tgl.</v>
          </cell>
          <cell r="CV14" t="str">
            <v>Tgl.</v>
          </cell>
          <cell r="CW14" t="str">
            <v>Tgl.</v>
          </cell>
          <cell r="CX14" t="str">
            <v>Tgl.</v>
          </cell>
          <cell r="CY14" t="str">
            <v>Tgl.</v>
          </cell>
          <cell r="CZ14" t="str">
            <v>Tgl.</v>
          </cell>
          <cell r="DE14" t="str">
            <v>Tgl.</v>
          </cell>
          <cell r="DF14" t="str">
            <v>Tgl.</v>
          </cell>
          <cell r="DG14" t="str">
            <v>Tgl.</v>
          </cell>
          <cell r="DH14" t="str">
            <v>Tgl.</v>
          </cell>
          <cell r="DI14" t="str">
            <v>Tgl.</v>
          </cell>
          <cell r="DJ14" t="str">
            <v>Tgl.</v>
          </cell>
          <cell r="DK14" t="str">
            <v>Tgl.</v>
          </cell>
          <cell r="DL14" t="str">
            <v>Tgl.</v>
          </cell>
          <cell r="DM14" t="str">
            <v>Tgl.</v>
          </cell>
          <cell r="DN14" t="str">
            <v>Tgl.</v>
          </cell>
          <cell r="DS14" t="str">
            <v>Tgl.</v>
          </cell>
          <cell r="DT14" t="str">
            <v>Tgl.</v>
          </cell>
          <cell r="DU14" t="str">
            <v>Tgl.</v>
          </cell>
          <cell r="DV14" t="str">
            <v>Tgl.</v>
          </cell>
          <cell r="DW14" t="str">
            <v>Tgl.</v>
          </cell>
          <cell r="DX14" t="str">
            <v>Tgl.</v>
          </cell>
          <cell r="DY14" t="str">
            <v>Tgl.</v>
          </cell>
          <cell r="DZ14" t="str">
            <v>Tgl.</v>
          </cell>
          <cell r="EA14" t="str">
            <v>Tgl.</v>
          </cell>
          <cell r="EB14" t="str">
            <v>Tgl.</v>
          </cell>
          <cell r="EH14" t="str">
            <v>Tgl.</v>
          </cell>
          <cell r="EI14" t="str">
            <v>Tgl.</v>
          </cell>
          <cell r="EJ14" t="str">
            <v>Tgl.</v>
          </cell>
          <cell r="EK14" t="str">
            <v>Tgl.</v>
          </cell>
          <cell r="EL14" t="str">
            <v>Tgl.</v>
          </cell>
          <cell r="EM14" t="str">
            <v>Tgl.</v>
          </cell>
          <cell r="EN14" t="str">
            <v>Tgl.</v>
          </cell>
          <cell r="EO14" t="str">
            <v>Tgl.</v>
          </cell>
          <cell r="EP14" t="str">
            <v>Tgl.</v>
          </cell>
          <cell r="EQ14" t="str">
            <v>Tgl.</v>
          </cell>
          <cell r="EV14" t="str">
            <v>Tgl.</v>
          </cell>
          <cell r="EW14" t="str">
            <v>Tgl.</v>
          </cell>
          <cell r="EX14" t="str">
            <v>Tgl.</v>
          </cell>
          <cell r="EY14" t="str">
            <v>Tgl.</v>
          </cell>
          <cell r="EZ14" t="str">
            <v>Tgl.</v>
          </cell>
          <cell r="FA14" t="str">
            <v>Tgl.</v>
          </cell>
          <cell r="FB14" t="str">
            <v>Tgl.</v>
          </cell>
          <cell r="FC14" t="str">
            <v>Tgl.</v>
          </cell>
          <cell r="FD14" t="str">
            <v>Tgl.</v>
          </cell>
          <cell r="FE14" t="str">
            <v>Tgl.</v>
          </cell>
          <cell r="FJ14" t="str">
            <v>Tgl.</v>
          </cell>
          <cell r="FK14" t="str">
            <v>Tgl.</v>
          </cell>
          <cell r="FL14" t="str">
            <v>Tgl.</v>
          </cell>
          <cell r="FM14" t="str">
            <v>Tgl.</v>
          </cell>
          <cell r="FN14" t="str">
            <v>Tgl.</v>
          </cell>
          <cell r="FO14" t="str">
            <v>Tgl.</v>
          </cell>
          <cell r="FP14" t="str">
            <v>Tgl.</v>
          </cell>
          <cell r="FQ14" t="str">
            <v>Tgl.</v>
          </cell>
          <cell r="FR14" t="str">
            <v>Tgl.</v>
          </cell>
          <cell r="FS14" t="str">
            <v>Tgl.</v>
          </cell>
        </row>
        <row r="15">
          <cell r="A15">
            <v>1</v>
          </cell>
          <cell r="B15" t="str">
            <v>1.20 . 1.20.03 . 01 . 07</v>
          </cell>
          <cell r="C15" t="str">
            <v>Penyediaan jasa administrasi keuangan</v>
          </cell>
          <cell r="D15">
            <v>89690000</v>
          </cell>
          <cell r="E15">
            <v>23172000</v>
          </cell>
          <cell r="F15">
            <v>23172000</v>
          </cell>
          <cell r="G15">
            <v>21672000</v>
          </cell>
          <cell r="H15">
            <v>21674000</v>
          </cell>
          <cell r="I15">
            <v>0</v>
          </cell>
          <cell r="J15">
            <v>0</v>
          </cell>
          <cell r="K15">
            <v>0</v>
          </cell>
          <cell r="L15">
            <v>0</v>
          </cell>
          <cell r="M15">
            <v>0</v>
          </cell>
          <cell r="N15">
            <v>0</v>
          </cell>
          <cell r="O15">
            <v>0</v>
          </cell>
          <cell r="P15">
            <v>0</v>
          </cell>
          <cell r="Q15">
            <v>0</v>
          </cell>
          <cell r="R15">
            <v>0</v>
          </cell>
          <cell r="S15">
            <v>0</v>
          </cell>
          <cell r="T15">
            <v>0</v>
          </cell>
          <cell r="U15">
            <v>0</v>
          </cell>
          <cell r="V15">
            <v>89690000</v>
          </cell>
          <cell r="W15">
            <v>0</v>
          </cell>
          <cell r="X15">
            <v>0</v>
          </cell>
          <cell r="Y15">
            <v>0</v>
          </cell>
          <cell r="Z15">
            <v>0</v>
          </cell>
          <cell r="AA15">
            <v>0</v>
          </cell>
          <cell r="AB15">
            <v>0</v>
          </cell>
          <cell r="AC15">
            <v>0</v>
          </cell>
          <cell r="AD15">
            <v>0</v>
          </cell>
          <cell r="AE15">
            <v>0</v>
          </cell>
          <cell r="AF15">
            <v>0</v>
          </cell>
          <cell r="AG15">
            <v>0</v>
          </cell>
          <cell r="AH15">
            <v>0</v>
          </cell>
          <cell r="AI15">
            <v>0</v>
          </cell>
          <cell r="AJ15">
            <v>89690000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23172000</v>
          </cell>
          <cell r="AY15">
            <v>89690000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89690000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89690000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23172000</v>
          </cell>
          <cell r="CP15">
            <v>89690000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89690000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89690000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21672000</v>
          </cell>
          <cell r="EG15">
            <v>89690000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89690000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89690000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21674000</v>
          </cell>
          <cell r="FX15">
            <v>89690000</v>
          </cell>
        </row>
        <row r="16">
          <cell r="A16">
            <v>2</v>
          </cell>
          <cell r="B16" t="str">
            <v>5 . 2 . 1</v>
          </cell>
          <cell r="C16" t="str">
            <v>Belanja Pegawai</v>
          </cell>
          <cell r="D16">
            <v>54840000</v>
          </cell>
          <cell r="E16">
            <v>14460000</v>
          </cell>
          <cell r="F16">
            <v>14460000</v>
          </cell>
          <cell r="G16">
            <v>12960000</v>
          </cell>
          <cell r="H16">
            <v>12960000</v>
          </cell>
          <cell r="I16">
            <v>0</v>
          </cell>
          <cell r="J16">
            <v>0</v>
          </cell>
          <cell r="K16">
            <v>0</v>
          </cell>
          <cell r="L16">
            <v>0</v>
          </cell>
          <cell r="M16">
            <v>0</v>
          </cell>
          <cell r="N16">
            <v>0</v>
          </cell>
          <cell r="O16">
            <v>0</v>
          </cell>
          <cell r="P16">
            <v>0</v>
          </cell>
          <cell r="Q16">
            <v>0</v>
          </cell>
          <cell r="R16">
            <v>0</v>
          </cell>
          <cell r="S16">
            <v>0</v>
          </cell>
          <cell r="T16">
            <v>0</v>
          </cell>
          <cell r="U16">
            <v>0</v>
          </cell>
          <cell r="V16">
            <v>54840000</v>
          </cell>
          <cell r="W16">
            <v>0</v>
          </cell>
          <cell r="X16">
            <v>0</v>
          </cell>
          <cell r="Y16">
            <v>0</v>
          </cell>
          <cell r="Z16">
            <v>0</v>
          </cell>
          <cell r="AA16">
            <v>0</v>
          </cell>
          <cell r="AB16">
            <v>0</v>
          </cell>
          <cell r="AC16">
            <v>0</v>
          </cell>
          <cell r="AD16">
            <v>0</v>
          </cell>
          <cell r="AE16">
            <v>0</v>
          </cell>
          <cell r="AF16">
            <v>0</v>
          </cell>
          <cell r="AG16">
            <v>0</v>
          </cell>
          <cell r="AH16">
            <v>0</v>
          </cell>
          <cell r="AI16">
            <v>0</v>
          </cell>
          <cell r="AJ16">
            <v>54840000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14460000</v>
          </cell>
          <cell r="AY16">
            <v>54840000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54840000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54840000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14460000</v>
          </cell>
          <cell r="CP16">
            <v>54840000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54840000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54840000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12960000</v>
          </cell>
          <cell r="EG16">
            <v>54840000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54840000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54840000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12960000</v>
          </cell>
          <cell r="FX16">
            <v>54840000</v>
          </cell>
        </row>
        <row r="17">
          <cell r="A17">
            <v>3</v>
          </cell>
          <cell r="B17" t="str">
            <v>5 . 2 . 1 . 01</v>
          </cell>
          <cell r="C17" t="str">
            <v>Honorarium PNS</v>
          </cell>
          <cell r="D17">
            <v>3000000</v>
          </cell>
          <cell r="E17">
            <v>1500000</v>
          </cell>
          <cell r="F17">
            <v>1500000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3000000</v>
          </cell>
          <cell r="W17">
            <v>0</v>
          </cell>
          <cell r="X17">
            <v>0</v>
          </cell>
          <cell r="Y17">
            <v>0</v>
          </cell>
          <cell r="Z17">
            <v>0</v>
          </cell>
          <cell r="AA17">
            <v>0</v>
          </cell>
          <cell r="AB17">
            <v>0</v>
          </cell>
          <cell r="AC17">
            <v>0</v>
          </cell>
          <cell r="AD17">
            <v>0</v>
          </cell>
          <cell r="AE17">
            <v>0</v>
          </cell>
          <cell r="AF17">
            <v>0</v>
          </cell>
          <cell r="AG17">
            <v>0</v>
          </cell>
          <cell r="AH17">
            <v>0</v>
          </cell>
          <cell r="AI17">
            <v>0</v>
          </cell>
          <cell r="AJ17">
            <v>3000000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1500000</v>
          </cell>
          <cell r="AY17">
            <v>3000000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3000000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3000000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1500000</v>
          </cell>
          <cell r="CP17">
            <v>3000000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3000000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3000000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3000000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3000000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3000000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3000000</v>
          </cell>
        </row>
        <row r="18">
          <cell r="A18">
            <v>4</v>
          </cell>
          <cell r="B18" t="str">
            <v>5 . 2 . 1 . 01 . 01</v>
          </cell>
          <cell r="C18" t="str">
            <v>Honorarium Panitia Pelaksana Kegiatan</v>
          </cell>
          <cell r="D18">
            <v>3000000</v>
          </cell>
          <cell r="E18">
            <v>1500000</v>
          </cell>
          <cell r="F18">
            <v>1500000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3000000</v>
          </cell>
          <cell r="W18">
            <v>0</v>
          </cell>
          <cell r="X18">
            <v>0</v>
          </cell>
          <cell r="Y18">
            <v>0</v>
          </cell>
          <cell r="Z18">
            <v>0</v>
          </cell>
          <cell r="AA18">
            <v>0</v>
          </cell>
          <cell r="AB18">
            <v>0</v>
          </cell>
          <cell r="AC18">
            <v>0</v>
          </cell>
          <cell r="AD18">
            <v>0</v>
          </cell>
          <cell r="AE18">
            <v>0</v>
          </cell>
          <cell r="AF18">
            <v>0</v>
          </cell>
          <cell r="AG18">
            <v>0</v>
          </cell>
          <cell r="AH18">
            <v>0</v>
          </cell>
          <cell r="AI18">
            <v>0</v>
          </cell>
          <cell r="AJ18">
            <v>3000000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1500000</v>
          </cell>
          <cell r="AY18">
            <v>3000000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3000000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3000000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1500000</v>
          </cell>
          <cell r="CP18">
            <v>3000000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3000000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3000000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3000000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3000000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3000000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3000000</v>
          </cell>
        </row>
        <row r="19">
          <cell r="A19">
            <v>5</v>
          </cell>
          <cell r="B19" t="str">
            <v>5 . 2 . 1 . 03</v>
          </cell>
          <cell r="C19" t="str">
            <v>Uang Lembur</v>
          </cell>
          <cell r="D19">
            <v>51840000</v>
          </cell>
          <cell r="E19">
            <v>12960000</v>
          </cell>
          <cell r="F19">
            <v>12960000</v>
          </cell>
          <cell r="G19">
            <v>12960000</v>
          </cell>
          <cell r="H19">
            <v>12960000</v>
          </cell>
          <cell r="I19">
            <v>0</v>
          </cell>
          <cell r="J19">
            <v>0</v>
          </cell>
          <cell r="K19">
            <v>0</v>
          </cell>
          <cell r="L19">
            <v>0</v>
          </cell>
          <cell r="M19">
            <v>0</v>
          </cell>
          <cell r="N19">
            <v>0</v>
          </cell>
          <cell r="O19">
            <v>0</v>
          </cell>
          <cell r="P19">
            <v>0</v>
          </cell>
          <cell r="Q19">
            <v>0</v>
          </cell>
          <cell r="R19">
            <v>0</v>
          </cell>
          <cell r="S19">
            <v>0</v>
          </cell>
          <cell r="T19">
            <v>0</v>
          </cell>
          <cell r="U19">
            <v>0</v>
          </cell>
          <cell r="V19">
            <v>51840000</v>
          </cell>
          <cell r="W19">
            <v>0</v>
          </cell>
          <cell r="X19">
            <v>0</v>
          </cell>
          <cell r="Y19">
            <v>0</v>
          </cell>
          <cell r="Z19">
            <v>0</v>
          </cell>
          <cell r="AA19">
            <v>0</v>
          </cell>
          <cell r="AB19">
            <v>0</v>
          </cell>
          <cell r="AC19">
            <v>0</v>
          </cell>
          <cell r="AD19">
            <v>0</v>
          </cell>
          <cell r="AE19">
            <v>0</v>
          </cell>
          <cell r="AF19">
            <v>0</v>
          </cell>
          <cell r="AG19">
            <v>0</v>
          </cell>
          <cell r="AH19">
            <v>0</v>
          </cell>
          <cell r="AI19">
            <v>0</v>
          </cell>
          <cell r="AJ19">
            <v>51840000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12960000</v>
          </cell>
          <cell r="AY19">
            <v>51840000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51840000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51840000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12960000</v>
          </cell>
          <cell r="CP19">
            <v>51840000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51840000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51840000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12960000</v>
          </cell>
          <cell r="EG19">
            <v>51840000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51840000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51840000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12960000</v>
          </cell>
          <cell r="FX19">
            <v>51840000</v>
          </cell>
        </row>
        <row r="20">
          <cell r="A20">
            <v>6</v>
          </cell>
          <cell r="B20" t="str">
            <v>5 . 2 . 1 . 03 . 01</v>
          </cell>
          <cell r="C20" t="str">
            <v>Uang Lembur  PNS</v>
          </cell>
          <cell r="D20">
            <v>51840000</v>
          </cell>
          <cell r="E20">
            <v>12960000</v>
          </cell>
          <cell r="F20">
            <v>12960000</v>
          </cell>
          <cell r="G20">
            <v>12960000</v>
          </cell>
          <cell r="H20">
            <v>12960000</v>
          </cell>
          <cell r="I20">
            <v>0</v>
          </cell>
          <cell r="J20">
            <v>0</v>
          </cell>
          <cell r="K20">
            <v>0</v>
          </cell>
          <cell r="L20">
            <v>0</v>
          </cell>
          <cell r="M20">
            <v>0</v>
          </cell>
          <cell r="N20">
            <v>0</v>
          </cell>
          <cell r="O20">
            <v>0</v>
          </cell>
          <cell r="P20">
            <v>0</v>
          </cell>
          <cell r="Q20">
            <v>0</v>
          </cell>
          <cell r="R20">
            <v>0</v>
          </cell>
          <cell r="S20">
            <v>0</v>
          </cell>
          <cell r="T20">
            <v>0</v>
          </cell>
          <cell r="U20">
            <v>0</v>
          </cell>
          <cell r="V20">
            <v>51840000</v>
          </cell>
          <cell r="W20">
            <v>0</v>
          </cell>
          <cell r="X20">
            <v>0</v>
          </cell>
          <cell r="Y20">
            <v>0</v>
          </cell>
          <cell r="Z20">
            <v>0</v>
          </cell>
          <cell r="AA20">
            <v>0</v>
          </cell>
          <cell r="AB20">
            <v>0</v>
          </cell>
          <cell r="AC20">
            <v>0</v>
          </cell>
          <cell r="AD20">
            <v>0</v>
          </cell>
          <cell r="AE20">
            <v>0</v>
          </cell>
          <cell r="AF20">
            <v>0</v>
          </cell>
          <cell r="AG20">
            <v>0</v>
          </cell>
          <cell r="AH20">
            <v>0</v>
          </cell>
          <cell r="AI20">
            <v>0</v>
          </cell>
          <cell r="AJ20">
            <v>51840000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12960000</v>
          </cell>
          <cell r="AY20">
            <v>51840000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51840000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51840000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12960000</v>
          </cell>
          <cell r="CP20">
            <v>51840000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51840000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51840000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12960000</v>
          </cell>
          <cell r="EG20">
            <v>51840000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51840000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51840000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12960000</v>
          </cell>
          <cell r="FX20">
            <v>51840000</v>
          </cell>
        </row>
        <row r="21">
          <cell r="A21">
            <v>7</v>
          </cell>
          <cell r="B21" t="str">
            <v>5 . 2 . 2</v>
          </cell>
          <cell r="C21" t="str">
            <v>Belanja Barang dan Jasa</v>
          </cell>
          <cell r="D21">
            <v>34850000</v>
          </cell>
          <cell r="E21">
            <v>8712000</v>
          </cell>
          <cell r="F21">
            <v>8712000</v>
          </cell>
          <cell r="G21">
            <v>8712000</v>
          </cell>
          <cell r="H21">
            <v>8714000</v>
          </cell>
          <cell r="I21">
            <v>0</v>
          </cell>
          <cell r="J21">
            <v>0</v>
          </cell>
          <cell r="K21">
            <v>0</v>
          </cell>
          <cell r="L21">
            <v>0</v>
          </cell>
          <cell r="M21">
            <v>0</v>
          </cell>
          <cell r="N21">
            <v>0</v>
          </cell>
          <cell r="O21">
            <v>0</v>
          </cell>
          <cell r="P21">
            <v>0</v>
          </cell>
          <cell r="Q21">
            <v>0</v>
          </cell>
          <cell r="R21">
            <v>0</v>
          </cell>
          <cell r="S21">
            <v>0</v>
          </cell>
          <cell r="T21">
            <v>0</v>
          </cell>
          <cell r="U21">
            <v>0</v>
          </cell>
          <cell r="V21">
            <v>34850000</v>
          </cell>
          <cell r="W21">
            <v>0</v>
          </cell>
          <cell r="X21">
            <v>0</v>
          </cell>
          <cell r="Y21">
            <v>0</v>
          </cell>
          <cell r="Z21">
            <v>0</v>
          </cell>
          <cell r="AA21">
            <v>0</v>
          </cell>
          <cell r="AB21">
            <v>0</v>
          </cell>
          <cell r="AC21">
            <v>0</v>
          </cell>
          <cell r="AD21">
            <v>0</v>
          </cell>
          <cell r="AE21">
            <v>0</v>
          </cell>
          <cell r="AF21">
            <v>0</v>
          </cell>
          <cell r="AG21">
            <v>0</v>
          </cell>
          <cell r="AH21">
            <v>0</v>
          </cell>
          <cell r="AI21">
            <v>0</v>
          </cell>
          <cell r="AJ21">
            <v>34850000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8712000</v>
          </cell>
          <cell r="AY21">
            <v>34850000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34850000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34850000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8712000</v>
          </cell>
          <cell r="CP21">
            <v>34850000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34850000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34850000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8712000</v>
          </cell>
          <cell r="EG21">
            <v>34850000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34850000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34850000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8714000</v>
          </cell>
          <cell r="FX21">
            <v>34850000</v>
          </cell>
        </row>
        <row r="22">
          <cell r="A22">
            <v>8</v>
          </cell>
          <cell r="B22" t="str">
            <v>5 . 2 . 2 . 01</v>
          </cell>
          <cell r="C22" t="str">
            <v>Belanja Bahan Pakai Habis Kantor</v>
          </cell>
          <cell r="D22">
            <v>3570000</v>
          </cell>
          <cell r="E22">
            <v>892000</v>
          </cell>
          <cell r="F22">
            <v>892000</v>
          </cell>
          <cell r="G22">
            <v>892000</v>
          </cell>
          <cell r="H22">
            <v>894000</v>
          </cell>
          <cell r="I22">
            <v>0</v>
          </cell>
          <cell r="J22">
            <v>0</v>
          </cell>
          <cell r="K22">
            <v>0</v>
          </cell>
          <cell r="L22">
            <v>0</v>
          </cell>
          <cell r="M22">
            <v>0</v>
          </cell>
          <cell r="N22">
            <v>0</v>
          </cell>
          <cell r="O22">
            <v>0</v>
          </cell>
          <cell r="P22">
            <v>0</v>
          </cell>
          <cell r="Q22">
            <v>0</v>
          </cell>
          <cell r="R22">
            <v>0</v>
          </cell>
          <cell r="S22">
            <v>0</v>
          </cell>
          <cell r="T22">
            <v>0</v>
          </cell>
          <cell r="U22">
            <v>0</v>
          </cell>
          <cell r="V22">
            <v>3570000</v>
          </cell>
          <cell r="W22">
            <v>0</v>
          </cell>
          <cell r="X22">
            <v>0</v>
          </cell>
          <cell r="Y22">
            <v>0</v>
          </cell>
          <cell r="Z22">
            <v>0</v>
          </cell>
          <cell r="AA22">
            <v>0</v>
          </cell>
          <cell r="AB22">
            <v>0</v>
          </cell>
          <cell r="AC22">
            <v>0</v>
          </cell>
          <cell r="AD22">
            <v>0</v>
          </cell>
          <cell r="AE22">
            <v>0</v>
          </cell>
          <cell r="AF22">
            <v>0</v>
          </cell>
          <cell r="AG22">
            <v>0</v>
          </cell>
          <cell r="AH22">
            <v>0</v>
          </cell>
          <cell r="AI22">
            <v>0</v>
          </cell>
          <cell r="AJ22">
            <v>3570000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892000</v>
          </cell>
          <cell r="AY22">
            <v>3570000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3570000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3570000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892000</v>
          </cell>
          <cell r="CP22">
            <v>3570000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3570000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3570000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892000</v>
          </cell>
          <cell r="EG22">
            <v>3570000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3570000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3570000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894000</v>
          </cell>
          <cell r="FX22">
            <v>3570000</v>
          </cell>
        </row>
        <row r="23">
          <cell r="A23">
            <v>9</v>
          </cell>
          <cell r="B23" t="str">
            <v>5 . 2 . 2 . 01 . 01</v>
          </cell>
          <cell r="C23" t="str">
            <v>Belanja alat tulis kantor</v>
          </cell>
          <cell r="D23">
            <v>1000000</v>
          </cell>
          <cell r="E23">
            <v>250000</v>
          </cell>
          <cell r="F23">
            <v>250000</v>
          </cell>
          <cell r="G23">
            <v>250000</v>
          </cell>
          <cell r="H23">
            <v>250000</v>
          </cell>
          <cell r="I23">
            <v>0</v>
          </cell>
          <cell r="J23">
            <v>0</v>
          </cell>
          <cell r="K23">
            <v>0</v>
          </cell>
          <cell r="L23">
            <v>0</v>
          </cell>
          <cell r="M23">
            <v>0</v>
          </cell>
          <cell r="N23">
            <v>0</v>
          </cell>
          <cell r="O23">
            <v>0</v>
          </cell>
          <cell r="P23">
            <v>0</v>
          </cell>
          <cell r="Q23">
            <v>0</v>
          </cell>
          <cell r="R23">
            <v>0</v>
          </cell>
          <cell r="S23">
            <v>0</v>
          </cell>
          <cell r="T23">
            <v>0</v>
          </cell>
          <cell r="U23">
            <v>0</v>
          </cell>
          <cell r="V23">
            <v>1000000</v>
          </cell>
          <cell r="W23">
            <v>0</v>
          </cell>
          <cell r="X23">
            <v>0</v>
          </cell>
          <cell r="Y23">
            <v>0</v>
          </cell>
          <cell r="Z23">
            <v>0</v>
          </cell>
          <cell r="AA23">
            <v>0</v>
          </cell>
          <cell r="AB23">
            <v>0</v>
          </cell>
          <cell r="AC23">
            <v>0</v>
          </cell>
          <cell r="AD23">
            <v>0</v>
          </cell>
          <cell r="AE23">
            <v>0</v>
          </cell>
          <cell r="AF23">
            <v>0</v>
          </cell>
          <cell r="AG23">
            <v>0</v>
          </cell>
          <cell r="AH23">
            <v>0</v>
          </cell>
          <cell r="AI23">
            <v>0</v>
          </cell>
          <cell r="AJ23">
            <v>1000000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250000</v>
          </cell>
          <cell r="AY23">
            <v>1000000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1000000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1000000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250000</v>
          </cell>
          <cell r="CP23">
            <v>1000000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1000000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1000000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250000</v>
          </cell>
          <cell r="EG23">
            <v>1000000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1000000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1000000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250000</v>
          </cell>
          <cell r="FX23">
            <v>1000000</v>
          </cell>
        </row>
        <row r="24">
          <cell r="A24">
            <v>10</v>
          </cell>
          <cell r="B24" t="str">
            <v>5 . 2 . 2 . 01 . 04</v>
          </cell>
          <cell r="C24" t="str">
            <v>Belanja perangko, materai dan benda pos lainnya</v>
          </cell>
          <cell r="D24">
            <v>2570000</v>
          </cell>
          <cell r="E24">
            <v>642000</v>
          </cell>
          <cell r="F24">
            <v>642000</v>
          </cell>
          <cell r="G24">
            <v>642000</v>
          </cell>
          <cell r="H24">
            <v>644000</v>
          </cell>
          <cell r="I24">
            <v>0</v>
          </cell>
          <cell r="J24">
            <v>0</v>
          </cell>
          <cell r="K24">
            <v>0</v>
          </cell>
          <cell r="L24">
            <v>0</v>
          </cell>
          <cell r="M24">
            <v>0</v>
          </cell>
          <cell r="N24">
            <v>0</v>
          </cell>
          <cell r="O24">
            <v>0</v>
          </cell>
          <cell r="P24">
            <v>0</v>
          </cell>
          <cell r="Q24">
            <v>0</v>
          </cell>
          <cell r="R24">
            <v>0</v>
          </cell>
          <cell r="S24">
            <v>0</v>
          </cell>
          <cell r="T24">
            <v>0</v>
          </cell>
          <cell r="U24">
            <v>0</v>
          </cell>
          <cell r="V24">
            <v>2570000</v>
          </cell>
          <cell r="W24">
            <v>0</v>
          </cell>
          <cell r="X24">
            <v>0</v>
          </cell>
          <cell r="Y24">
            <v>0</v>
          </cell>
          <cell r="Z24">
            <v>0</v>
          </cell>
          <cell r="AA24">
            <v>0</v>
          </cell>
          <cell r="AB24">
            <v>0</v>
          </cell>
          <cell r="AC24">
            <v>0</v>
          </cell>
          <cell r="AD24">
            <v>0</v>
          </cell>
          <cell r="AE24">
            <v>0</v>
          </cell>
          <cell r="AF24">
            <v>0</v>
          </cell>
          <cell r="AG24">
            <v>0</v>
          </cell>
          <cell r="AH24">
            <v>0</v>
          </cell>
          <cell r="AI24">
            <v>0</v>
          </cell>
          <cell r="AJ24">
            <v>2570000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642000</v>
          </cell>
          <cell r="AY24">
            <v>2570000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2570000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2570000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642000</v>
          </cell>
          <cell r="CP24">
            <v>2570000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2570000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2570000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642000</v>
          </cell>
          <cell r="EG24">
            <v>2570000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2570000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2570000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644000</v>
          </cell>
          <cell r="FX24">
            <v>2570000</v>
          </cell>
        </row>
        <row r="25">
          <cell r="A25">
            <v>11</v>
          </cell>
          <cell r="B25" t="str">
            <v>5 . 2 . 2 . 06</v>
          </cell>
          <cell r="C25" t="str">
            <v>Belanja Cetak dan Penggandaan</v>
          </cell>
          <cell r="D25">
            <v>14000000</v>
          </cell>
          <cell r="E25">
            <v>3500000</v>
          </cell>
          <cell r="F25">
            <v>3500000</v>
          </cell>
          <cell r="G25">
            <v>3500000</v>
          </cell>
          <cell r="H25">
            <v>3500000</v>
          </cell>
          <cell r="I25">
            <v>0</v>
          </cell>
          <cell r="J25">
            <v>0</v>
          </cell>
          <cell r="K25">
            <v>0</v>
          </cell>
          <cell r="L25">
            <v>0</v>
          </cell>
          <cell r="M25">
            <v>0</v>
          </cell>
          <cell r="N25">
            <v>0</v>
          </cell>
          <cell r="O25">
            <v>0</v>
          </cell>
          <cell r="P25">
            <v>0</v>
          </cell>
          <cell r="Q25">
            <v>0</v>
          </cell>
          <cell r="R25">
            <v>0</v>
          </cell>
          <cell r="S25">
            <v>0</v>
          </cell>
          <cell r="T25">
            <v>0</v>
          </cell>
          <cell r="U25">
            <v>0</v>
          </cell>
          <cell r="V25">
            <v>14000000</v>
          </cell>
          <cell r="W25">
            <v>0</v>
          </cell>
          <cell r="X25">
            <v>0</v>
          </cell>
          <cell r="Y25">
            <v>0</v>
          </cell>
          <cell r="Z25">
            <v>0</v>
          </cell>
          <cell r="AA25">
            <v>0</v>
          </cell>
          <cell r="AB25">
            <v>0</v>
          </cell>
          <cell r="AC25">
            <v>0</v>
          </cell>
          <cell r="AD25">
            <v>0</v>
          </cell>
          <cell r="AE25">
            <v>0</v>
          </cell>
          <cell r="AF25">
            <v>0</v>
          </cell>
          <cell r="AG25">
            <v>0</v>
          </cell>
          <cell r="AH25">
            <v>0</v>
          </cell>
          <cell r="AI25">
            <v>0</v>
          </cell>
          <cell r="AJ25">
            <v>14000000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3500000</v>
          </cell>
          <cell r="AY25">
            <v>14000000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14000000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14000000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3500000</v>
          </cell>
          <cell r="CP25">
            <v>14000000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14000000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14000000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3500000</v>
          </cell>
          <cell r="EG25">
            <v>14000000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14000000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14000000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3500000</v>
          </cell>
          <cell r="FX25">
            <v>14000000</v>
          </cell>
        </row>
        <row r="26">
          <cell r="A26">
            <v>12</v>
          </cell>
          <cell r="B26" t="str">
            <v>5 . 2 . 2 . 06 . 01</v>
          </cell>
          <cell r="C26" t="str">
            <v>Belanja cetak</v>
          </cell>
          <cell r="D26">
            <v>2000000</v>
          </cell>
          <cell r="E26">
            <v>500000</v>
          </cell>
          <cell r="F26">
            <v>500000</v>
          </cell>
          <cell r="G26">
            <v>500000</v>
          </cell>
          <cell r="H26">
            <v>500000</v>
          </cell>
          <cell r="I26">
            <v>0</v>
          </cell>
          <cell r="J26">
            <v>0</v>
          </cell>
          <cell r="K26">
            <v>0</v>
          </cell>
          <cell r="L26">
            <v>0</v>
          </cell>
          <cell r="M26">
            <v>0</v>
          </cell>
          <cell r="N26">
            <v>0</v>
          </cell>
          <cell r="O26">
            <v>0</v>
          </cell>
          <cell r="P26">
            <v>0</v>
          </cell>
          <cell r="Q26">
            <v>0</v>
          </cell>
          <cell r="R26">
            <v>0</v>
          </cell>
          <cell r="S26">
            <v>0</v>
          </cell>
          <cell r="T26">
            <v>0</v>
          </cell>
          <cell r="U26">
            <v>0</v>
          </cell>
          <cell r="V26">
            <v>2000000</v>
          </cell>
          <cell r="W26">
            <v>0</v>
          </cell>
          <cell r="X26">
            <v>0</v>
          </cell>
          <cell r="Y26">
            <v>0</v>
          </cell>
          <cell r="Z26">
            <v>0</v>
          </cell>
          <cell r="AA26">
            <v>0</v>
          </cell>
          <cell r="AB26">
            <v>0</v>
          </cell>
          <cell r="AC26">
            <v>0</v>
          </cell>
          <cell r="AD26">
            <v>0</v>
          </cell>
          <cell r="AE26">
            <v>0</v>
          </cell>
          <cell r="AF26">
            <v>0</v>
          </cell>
          <cell r="AG26">
            <v>0</v>
          </cell>
          <cell r="AH26">
            <v>0</v>
          </cell>
          <cell r="AI26">
            <v>0</v>
          </cell>
          <cell r="AJ26">
            <v>2000000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500000</v>
          </cell>
          <cell r="AY26">
            <v>2000000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2000000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2000000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500000</v>
          </cell>
          <cell r="CP26">
            <v>2000000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2000000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2000000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500000</v>
          </cell>
          <cell r="EG26">
            <v>2000000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2000000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2000000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500000</v>
          </cell>
          <cell r="FX26">
            <v>2000000</v>
          </cell>
        </row>
        <row r="27">
          <cell r="A27">
            <v>13</v>
          </cell>
          <cell r="B27" t="str">
            <v>5 . 2 . 2 . 06 . 02</v>
          </cell>
          <cell r="C27" t="str">
            <v>Belanja Penggandaan/Fotocopy</v>
          </cell>
          <cell r="D27">
            <v>12000000</v>
          </cell>
          <cell r="E27">
            <v>3000000</v>
          </cell>
          <cell r="F27">
            <v>3000000</v>
          </cell>
          <cell r="G27">
            <v>3000000</v>
          </cell>
          <cell r="H27">
            <v>3000000</v>
          </cell>
          <cell r="I27">
            <v>0</v>
          </cell>
          <cell r="J27">
            <v>0</v>
          </cell>
          <cell r="K27">
            <v>0</v>
          </cell>
          <cell r="L27">
            <v>0</v>
          </cell>
          <cell r="M27">
            <v>0</v>
          </cell>
          <cell r="N27">
            <v>0</v>
          </cell>
          <cell r="O27">
            <v>0</v>
          </cell>
          <cell r="P27">
            <v>0</v>
          </cell>
          <cell r="Q27">
            <v>0</v>
          </cell>
          <cell r="R27">
            <v>0</v>
          </cell>
          <cell r="S27">
            <v>0</v>
          </cell>
          <cell r="T27">
            <v>0</v>
          </cell>
          <cell r="U27">
            <v>0</v>
          </cell>
          <cell r="V27">
            <v>12000000</v>
          </cell>
          <cell r="W27">
            <v>0</v>
          </cell>
          <cell r="X27">
            <v>0</v>
          </cell>
          <cell r="Y27">
            <v>0</v>
          </cell>
          <cell r="Z27">
            <v>0</v>
          </cell>
          <cell r="AA27">
            <v>0</v>
          </cell>
          <cell r="AB27">
            <v>0</v>
          </cell>
          <cell r="AC27">
            <v>0</v>
          </cell>
          <cell r="AD27">
            <v>0</v>
          </cell>
          <cell r="AE27">
            <v>0</v>
          </cell>
          <cell r="AF27">
            <v>0</v>
          </cell>
          <cell r="AG27">
            <v>0</v>
          </cell>
          <cell r="AH27">
            <v>0</v>
          </cell>
          <cell r="AI27">
            <v>0</v>
          </cell>
          <cell r="AJ27">
            <v>12000000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3000000</v>
          </cell>
          <cell r="AY27">
            <v>12000000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12000000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12000000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3000000</v>
          </cell>
          <cell r="CP27">
            <v>12000000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12000000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12000000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3000000</v>
          </cell>
          <cell r="EG27">
            <v>12000000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12000000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12000000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3000000</v>
          </cell>
          <cell r="FX27">
            <v>12000000</v>
          </cell>
        </row>
        <row r="28">
          <cell r="A28">
            <v>14</v>
          </cell>
          <cell r="B28" t="str">
            <v>5 . 2 . 2 . 11</v>
          </cell>
          <cell r="C28" t="str">
            <v>Belanja Makanan dan  Minuman</v>
          </cell>
          <cell r="D28">
            <v>17280000</v>
          </cell>
          <cell r="E28">
            <v>4320000</v>
          </cell>
          <cell r="F28">
            <v>4320000</v>
          </cell>
          <cell r="G28">
            <v>4320000</v>
          </cell>
          <cell r="H28">
            <v>4320000</v>
          </cell>
          <cell r="I28">
            <v>0</v>
          </cell>
          <cell r="J28">
            <v>0</v>
          </cell>
          <cell r="K28">
            <v>0</v>
          </cell>
          <cell r="L28">
            <v>0</v>
          </cell>
          <cell r="M28">
            <v>0</v>
          </cell>
          <cell r="N28">
            <v>0</v>
          </cell>
          <cell r="O28">
            <v>0</v>
          </cell>
          <cell r="P28">
            <v>0</v>
          </cell>
          <cell r="Q28">
            <v>0</v>
          </cell>
          <cell r="R28">
            <v>0</v>
          </cell>
          <cell r="S28">
            <v>0</v>
          </cell>
          <cell r="T28">
            <v>0</v>
          </cell>
          <cell r="U28">
            <v>0</v>
          </cell>
          <cell r="V28">
            <v>17280000</v>
          </cell>
          <cell r="W28">
            <v>0</v>
          </cell>
          <cell r="X28">
            <v>0</v>
          </cell>
          <cell r="Y28">
            <v>0</v>
          </cell>
          <cell r="Z28">
            <v>0</v>
          </cell>
          <cell r="AA28">
            <v>0</v>
          </cell>
          <cell r="AB28">
            <v>0</v>
          </cell>
          <cell r="AC28">
            <v>0</v>
          </cell>
          <cell r="AD28">
            <v>0</v>
          </cell>
          <cell r="AE28">
            <v>0</v>
          </cell>
          <cell r="AF28">
            <v>0</v>
          </cell>
          <cell r="AG28">
            <v>0</v>
          </cell>
          <cell r="AH28">
            <v>0</v>
          </cell>
          <cell r="AI28">
            <v>0</v>
          </cell>
          <cell r="AJ28">
            <v>17280000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4320000</v>
          </cell>
          <cell r="AY28">
            <v>17280000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17280000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17280000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4320000</v>
          </cell>
          <cell r="CP28">
            <v>17280000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17280000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17280000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4320000</v>
          </cell>
          <cell r="EG28">
            <v>17280000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17280000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17280000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4320000</v>
          </cell>
          <cell r="FX28">
            <v>17280000</v>
          </cell>
        </row>
        <row r="29">
          <cell r="A29">
            <v>15</v>
          </cell>
          <cell r="B29" t="str">
            <v>5 . 2 . 2 . 11 . 04</v>
          </cell>
          <cell r="C29" t="str">
            <v>Belanja makanan dan minuman pelaksanaan kegiatan</v>
          </cell>
          <cell r="D29">
            <v>17280000</v>
          </cell>
          <cell r="E29">
            <v>4320000</v>
          </cell>
          <cell r="F29">
            <v>4320000</v>
          </cell>
          <cell r="G29">
            <v>4320000</v>
          </cell>
          <cell r="H29">
            <v>4320000</v>
          </cell>
          <cell r="I29">
            <v>0</v>
          </cell>
          <cell r="J29">
            <v>0</v>
          </cell>
          <cell r="K29">
            <v>0</v>
          </cell>
          <cell r="L29">
            <v>0</v>
          </cell>
          <cell r="M29">
            <v>0</v>
          </cell>
          <cell r="N29">
            <v>0</v>
          </cell>
          <cell r="O29">
            <v>0</v>
          </cell>
          <cell r="P29">
            <v>0</v>
          </cell>
          <cell r="Q29">
            <v>0</v>
          </cell>
          <cell r="R29">
            <v>0</v>
          </cell>
          <cell r="S29">
            <v>0</v>
          </cell>
          <cell r="T29">
            <v>0</v>
          </cell>
          <cell r="U29">
            <v>0</v>
          </cell>
          <cell r="V29">
            <v>17280000</v>
          </cell>
          <cell r="W29">
            <v>0</v>
          </cell>
          <cell r="X29">
            <v>0</v>
          </cell>
          <cell r="Y29">
            <v>0</v>
          </cell>
          <cell r="Z29">
            <v>0</v>
          </cell>
          <cell r="AA29">
            <v>0</v>
          </cell>
          <cell r="AB29">
            <v>0</v>
          </cell>
          <cell r="AC29">
            <v>0</v>
          </cell>
          <cell r="AD29">
            <v>0</v>
          </cell>
          <cell r="AE29">
            <v>0</v>
          </cell>
          <cell r="AF29">
            <v>0</v>
          </cell>
          <cell r="AG29">
            <v>0</v>
          </cell>
          <cell r="AH29">
            <v>0</v>
          </cell>
          <cell r="AI29">
            <v>0</v>
          </cell>
          <cell r="AJ29">
            <v>17280000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4320000</v>
          </cell>
          <cell r="AY29">
            <v>17280000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17280000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17280000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4320000</v>
          </cell>
          <cell r="CP29">
            <v>17280000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17280000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17280000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4320000</v>
          </cell>
          <cell r="EG29">
            <v>17280000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17280000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17280000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4320000</v>
          </cell>
          <cell r="FX29">
            <v>17280000</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A188"/>
  <sheetViews>
    <sheetView tabSelected="1" view="pageBreakPreview" zoomScale="60" zoomScaleNormal="80" workbookViewId="0">
      <pane ySplit="10" topLeftCell="A11" activePane="bottomLeft" state="frozen"/>
      <selection activeCell="T15" sqref="T15"/>
      <selection pane="bottomLeft" activeCell="U12" sqref="U12"/>
    </sheetView>
  </sheetViews>
  <sheetFormatPr defaultColWidth="9.1796875" defaultRowHeight="11.5"/>
  <cols>
    <col min="1" max="1" width="2.1796875" style="302" customWidth="1"/>
    <col min="2" max="2" width="3" style="302" customWidth="1"/>
    <col min="3" max="3" width="2.81640625" style="302" customWidth="1"/>
    <col min="4" max="4" width="5" style="302" customWidth="1"/>
    <col min="5" max="5" width="2.81640625" style="302" customWidth="1"/>
    <col min="6" max="6" width="32.1796875" style="302" customWidth="1"/>
    <col min="7" max="7" width="23.54296875" style="302" customWidth="1"/>
    <col min="8" max="8" width="14.81640625" style="302" customWidth="1"/>
    <col min="9" max="9" width="14.81640625" style="751" customWidth="1"/>
    <col min="10" max="10" width="5.54296875" style="302" customWidth="1"/>
    <col min="11" max="11" width="15.453125" style="302" customWidth="1"/>
    <col min="12" max="12" width="6" style="302" customWidth="1"/>
    <col min="13" max="13" width="15.1796875" style="302" customWidth="1"/>
    <col min="14" max="14" width="6.453125" style="302" customWidth="1"/>
    <col min="15" max="15" width="16.7265625" style="559" customWidth="1"/>
    <col min="16" max="16" width="6.54296875" style="302" customWidth="1"/>
    <col min="17" max="17" width="10.453125" style="302" customWidth="1"/>
    <col min="18" max="18" width="6.1796875" style="302" customWidth="1"/>
    <col min="19" max="19" width="17.453125" style="302" customWidth="1"/>
    <col min="20" max="20" width="6.1796875" style="302" customWidth="1"/>
    <col min="21" max="21" width="17.1796875" style="302" customWidth="1"/>
    <col min="22" max="22" width="6.08984375" style="302" customWidth="1"/>
    <col min="23" max="23" width="17.1796875" style="302" customWidth="1"/>
    <col min="24" max="24" width="8.1796875" style="302" customWidth="1"/>
    <col min="25" max="25" width="11.7265625" style="302" customWidth="1"/>
    <col min="26" max="26" width="17" style="302" bestFit="1" customWidth="1"/>
    <col min="27" max="16384" width="9.1796875" style="302"/>
  </cols>
  <sheetData>
    <row r="1" spans="1:27" ht="15.75" customHeight="1">
      <c r="A1" s="822" t="s">
        <v>639</v>
      </c>
      <c r="B1" s="822"/>
      <c r="C1" s="822"/>
      <c r="D1" s="822"/>
      <c r="E1" s="822"/>
      <c r="F1" s="822"/>
      <c r="G1" s="822"/>
      <c r="H1" s="822"/>
      <c r="I1" s="822"/>
      <c r="J1" s="822"/>
      <c r="K1" s="822"/>
      <c r="L1" s="822"/>
      <c r="M1" s="822"/>
      <c r="N1" s="822"/>
      <c r="O1" s="822"/>
      <c r="P1" s="822"/>
      <c r="Q1" s="822"/>
      <c r="R1" s="822"/>
      <c r="S1" s="822"/>
      <c r="T1" s="822"/>
      <c r="U1" s="822"/>
      <c r="V1" s="822"/>
      <c r="W1" s="822"/>
      <c r="X1" s="822"/>
      <c r="Y1" s="522"/>
      <c r="Z1" s="1"/>
      <c r="AA1" s="1"/>
    </row>
    <row r="2" spans="1:27" ht="15.75" customHeight="1">
      <c r="A2" s="822" t="s">
        <v>795</v>
      </c>
      <c r="B2" s="822"/>
      <c r="C2" s="822"/>
      <c r="D2" s="822"/>
      <c r="E2" s="822"/>
      <c r="F2" s="822"/>
      <c r="G2" s="822"/>
      <c r="H2" s="822"/>
      <c r="I2" s="822"/>
      <c r="J2" s="822"/>
      <c r="K2" s="822"/>
      <c r="L2" s="822"/>
      <c r="M2" s="822"/>
      <c r="N2" s="822"/>
      <c r="O2" s="822"/>
      <c r="P2" s="822"/>
      <c r="Q2" s="822"/>
      <c r="R2" s="822"/>
      <c r="S2" s="822"/>
      <c r="T2" s="822"/>
      <c r="U2" s="822"/>
      <c r="V2" s="822"/>
      <c r="W2" s="822"/>
      <c r="X2" s="822"/>
      <c r="Y2" s="522"/>
      <c r="Z2" s="1"/>
      <c r="AA2" s="1"/>
    </row>
    <row r="3" spans="1:27" ht="15.75" customHeight="1">
      <c r="A3" s="822" t="s">
        <v>796</v>
      </c>
      <c r="B3" s="822"/>
      <c r="C3" s="822"/>
      <c r="D3" s="822"/>
      <c r="E3" s="822"/>
      <c r="F3" s="822"/>
      <c r="G3" s="822"/>
      <c r="H3" s="822"/>
      <c r="I3" s="822"/>
      <c r="J3" s="822"/>
      <c r="K3" s="822"/>
      <c r="L3" s="822"/>
      <c r="M3" s="822"/>
      <c r="N3" s="822"/>
      <c r="O3" s="822"/>
      <c r="P3" s="822"/>
      <c r="Q3" s="822"/>
      <c r="R3" s="822"/>
      <c r="S3" s="822"/>
      <c r="T3" s="822"/>
      <c r="U3" s="822"/>
      <c r="V3" s="822"/>
      <c r="W3" s="822"/>
      <c r="X3" s="822"/>
      <c r="Y3" s="822"/>
      <c r="Z3" s="1"/>
      <c r="AA3" s="1"/>
    </row>
    <row r="4" spans="1:27" ht="14">
      <c r="A4" s="963" t="s">
        <v>475</v>
      </c>
      <c r="B4" s="963"/>
      <c r="C4" s="963"/>
      <c r="D4" s="963"/>
      <c r="E4" s="963"/>
      <c r="F4" s="963"/>
      <c r="G4" s="963"/>
      <c r="H4" s="963"/>
      <c r="I4" s="963"/>
      <c r="J4" s="963"/>
      <c r="K4" s="963"/>
      <c r="L4" s="963"/>
      <c r="M4" s="963"/>
      <c r="N4" s="963"/>
      <c r="O4" s="963"/>
      <c r="P4" s="963"/>
      <c r="Q4" s="963"/>
      <c r="R4" s="963"/>
      <c r="S4" s="963"/>
      <c r="T4" s="963"/>
      <c r="U4" s="963"/>
      <c r="V4" s="963"/>
      <c r="W4" s="963"/>
      <c r="X4" s="963"/>
      <c r="Y4" s="523"/>
    </row>
    <row r="5" spans="1:27">
      <c r="B5" s="303"/>
      <c r="C5" s="303"/>
      <c r="D5" s="303"/>
      <c r="E5" s="303"/>
      <c r="F5" s="303"/>
      <c r="G5" s="303"/>
      <c r="H5" s="303"/>
      <c r="I5" s="736"/>
      <c r="J5" s="303"/>
      <c r="K5" s="303"/>
      <c r="L5" s="303"/>
      <c r="M5" s="303"/>
      <c r="N5" s="303"/>
      <c r="O5" s="558"/>
      <c r="P5" s="303"/>
      <c r="Q5" s="303"/>
      <c r="R5" s="303"/>
      <c r="S5" s="303"/>
      <c r="T5" s="303"/>
      <c r="U5" s="303"/>
      <c r="V5" s="303"/>
      <c r="W5" s="303"/>
      <c r="X5" s="303"/>
    </row>
    <row r="6" spans="1:27" ht="14">
      <c r="A6" s="524" t="s">
        <v>797</v>
      </c>
      <c r="B6" s="303"/>
      <c r="C6" s="303"/>
      <c r="D6" s="303"/>
      <c r="E6" s="303"/>
      <c r="F6" s="303"/>
      <c r="G6" s="303"/>
      <c r="H6" s="303"/>
      <c r="I6" s="736"/>
      <c r="J6" s="303"/>
      <c r="K6" s="303"/>
      <c r="L6" s="303"/>
      <c r="M6" s="303"/>
      <c r="N6" s="303"/>
      <c r="O6" s="558"/>
      <c r="P6" s="303"/>
      <c r="Q6" s="303"/>
      <c r="R6" s="303"/>
      <c r="S6" s="303"/>
      <c r="T6" s="303"/>
      <c r="U6" s="303"/>
      <c r="V6" s="303"/>
      <c r="W6" s="303"/>
      <c r="X6" s="303"/>
    </row>
    <row r="7" spans="1:27">
      <c r="B7" s="303"/>
      <c r="C7" s="303"/>
      <c r="D7" s="303"/>
      <c r="E7" s="303"/>
      <c r="F7" s="303"/>
      <c r="G7" s="303"/>
      <c r="H7" s="303"/>
      <c r="I7" s="736"/>
      <c r="J7" s="303"/>
      <c r="K7" s="303"/>
      <c r="L7" s="303"/>
      <c r="M7" s="303"/>
      <c r="N7" s="303"/>
      <c r="O7" s="558"/>
      <c r="P7" s="303"/>
      <c r="Q7" s="303"/>
      <c r="R7" s="303"/>
      <c r="S7" s="303"/>
      <c r="T7" s="303"/>
      <c r="U7" s="303"/>
      <c r="V7" s="303"/>
      <c r="W7" s="303"/>
      <c r="X7" s="303"/>
    </row>
    <row r="8" spans="1:27" ht="41.15" customHeight="1">
      <c r="A8" s="823" t="s">
        <v>1</v>
      </c>
      <c r="B8" s="824"/>
      <c r="C8" s="824"/>
      <c r="D8" s="824"/>
      <c r="E8" s="825"/>
      <c r="F8" s="801" t="s">
        <v>628</v>
      </c>
      <c r="G8" s="801" t="s">
        <v>629</v>
      </c>
      <c r="H8" s="801" t="s">
        <v>911</v>
      </c>
      <c r="I8" s="832" t="s">
        <v>632</v>
      </c>
      <c r="J8" s="823" t="s">
        <v>633</v>
      </c>
      <c r="K8" s="824"/>
      <c r="L8" s="843" t="s">
        <v>634</v>
      </c>
      <c r="M8" s="844"/>
      <c r="N8" s="844"/>
      <c r="O8" s="844"/>
      <c r="P8" s="844"/>
      <c r="Q8" s="844"/>
      <c r="R8" s="810" t="s">
        <v>638</v>
      </c>
      <c r="S8" s="810"/>
      <c r="T8" s="810" t="s">
        <v>640</v>
      </c>
      <c r="U8" s="810"/>
      <c r="V8" s="810"/>
      <c r="W8" s="810"/>
      <c r="X8" s="810"/>
      <c r="Y8" s="810"/>
    </row>
    <row r="9" spans="1:27" ht="52.5" customHeight="1">
      <c r="A9" s="826"/>
      <c r="B9" s="827"/>
      <c r="C9" s="827"/>
      <c r="D9" s="827"/>
      <c r="E9" s="828"/>
      <c r="F9" s="802"/>
      <c r="G9" s="802"/>
      <c r="H9" s="802"/>
      <c r="I9" s="833"/>
      <c r="J9" s="829"/>
      <c r="K9" s="830"/>
      <c r="L9" s="845" t="s">
        <v>635</v>
      </c>
      <c r="M9" s="846"/>
      <c r="N9" s="845" t="s">
        <v>636</v>
      </c>
      <c r="O9" s="846"/>
      <c r="P9" s="845" t="s">
        <v>637</v>
      </c>
      <c r="Q9" s="847"/>
      <c r="R9" s="810"/>
      <c r="S9" s="810"/>
      <c r="T9" s="810" t="s">
        <v>867</v>
      </c>
      <c r="U9" s="810"/>
      <c r="V9" s="848" t="s">
        <v>641</v>
      </c>
      <c r="W9" s="849"/>
      <c r="X9" s="810" t="s">
        <v>642</v>
      </c>
      <c r="Y9" s="810"/>
    </row>
    <row r="10" spans="1:27" ht="21.75" customHeight="1">
      <c r="A10" s="829"/>
      <c r="B10" s="830"/>
      <c r="C10" s="830"/>
      <c r="D10" s="830"/>
      <c r="E10" s="831"/>
      <c r="F10" s="803"/>
      <c r="G10" s="803"/>
      <c r="H10" s="803"/>
      <c r="I10" s="834"/>
      <c r="J10" s="315" t="s">
        <v>830</v>
      </c>
      <c r="K10" s="315" t="s">
        <v>477</v>
      </c>
      <c r="L10" s="315" t="s">
        <v>830</v>
      </c>
      <c r="M10" s="315" t="s">
        <v>477</v>
      </c>
      <c r="N10" s="315" t="s">
        <v>830</v>
      </c>
      <c r="O10" s="556" t="s">
        <v>477</v>
      </c>
      <c r="P10" s="315" t="s">
        <v>830</v>
      </c>
      <c r="Q10" s="315" t="s">
        <v>912</v>
      </c>
      <c r="R10" s="315" t="s">
        <v>830</v>
      </c>
      <c r="S10" s="315" t="s">
        <v>477</v>
      </c>
      <c r="T10" s="315" t="s">
        <v>830</v>
      </c>
      <c r="U10" s="315" t="s">
        <v>477</v>
      </c>
      <c r="V10" s="642" t="s">
        <v>830</v>
      </c>
      <c r="W10" s="642" t="s">
        <v>477</v>
      </c>
      <c r="X10" s="642" t="s">
        <v>830</v>
      </c>
      <c r="Y10" s="315" t="s">
        <v>912</v>
      </c>
      <c r="Z10" s="316"/>
      <c r="AA10" s="316"/>
    </row>
    <row r="11" spans="1:27" ht="33" customHeight="1">
      <c r="A11" s="835"/>
      <c r="B11" s="835"/>
      <c r="C11" s="835"/>
      <c r="D11" s="835"/>
      <c r="E11" s="835"/>
      <c r="F11" s="835"/>
      <c r="G11" s="835"/>
      <c r="H11" s="836"/>
      <c r="I11" s="752">
        <f>I13+I53+I71+I82+I90+I94+I102+I114+I133+I142+I171</f>
        <v>80178650086</v>
      </c>
      <c r="J11" s="752"/>
      <c r="K11" s="752">
        <f t="shared" ref="K11" si="0">K13+K53+K71+K82+K90+K94+K102+K114+K133+K142+K171</f>
        <v>10948882466</v>
      </c>
      <c r="L11" s="661"/>
      <c r="M11" s="661">
        <f t="shared" ref="M11:O11" si="1">M12+M113+M132</f>
        <v>13953545705</v>
      </c>
      <c r="N11" s="661"/>
      <c r="O11" s="661">
        <f t="shared" si="1"/>
        <v>12480598944</v>
      </c>
      <c r="P11" s="661"/>
      <c r="Q11" s="759">
        <f>O11/M11*100</f>
        <v>89.443924919583722</v>
      </c>
      <c r="R11" s="661"/>
      <c r="S11" s="661">
        <f>S12+S113+S132</f>
        <v>15904466547</v>
      </c>
      <c r="T11" s="661">
        <f>T12+T113+T132</f>
        <v>0</v>
      </c>
      <c r="U11" s="661">
        <f>U12+U113+U132</f>
        <v>4589537718</v>
      </c>
      <c r="V11" s="661">
        <f t="shared" ref="V11:W11" si="2">V12+V113+V132</f>
        <v>0</v>
      </c>
      <c r="W11" s="661">
        <f t="shared" si="2"/>
        <v>27838731241</v>
      </c>
      <c r="X11" s="317"/>
      <c r="Y11" s="758">
        <f>W11/I11*100</f>
        <v>34.720877953345493</v>
      </c>
      <c r="Z11" s="318"/>
      <c r="AA11" s="316"/>
    </row>
    <row r="12" spans="1:27" ht="72" customHeight="1">
      <c r="A12" s="489" t="s">
        <v>86</v>
      </c>
      <c r="B12" s="489" t="s">
        <v>67</v>
      </c>
      <c r="C12" s="319"/>
      <c r="D12" s="319"/>
      <c r="E12" s="319"/>
      <c r="F12" s="631" t="s">
        <v>338</v>
      </c>
      <c r="G12" s="319"/>
      <c r="H12" s="319"/>
      <c r="I12" s="737">
        <f>I13+I53+I71+I82+I90+I94+I102</f>
        <v>42298913117</v>
      </c>
      <c r="J12" s="322"/>
      <c r="K12" s="321">
        <f t="shared" ref="K12:P12" si="3">K13+K53+K71+K82+K90+K94+K102</f>
        <v>5937584925</v>
      </c>
      <c r="L12" s="321"/>
      <c r="M12" s="321">
        <f t="shared" si="3"/>
        <v>7621234964</v>
      </c>
      <c r="N12" s="321"/>
      <c r="O12" s="321">
        <f t="shared" si="3"/>
        <v>6885226734</v>
      </c>
      <c r="P12" s="321">
        <f t="shared" si="3"/>
        <v>0</v>
      </c>
      <c r="Q12" s="753">
        <f>O12/M12*100</f>
        <v>90.342664496283859</v>
      </c>
      <c r="R12" s="321"/>
      <c r="S12" s="321">
        <f>S13+S53+S71+S82+S90+S94+S102</f>
        <v>8656246835</v>
      </c>
      <c r="T12" s="321"/>
      <c r="U12" s="321">
        <f>U13+U53+U71+U82+U90+U94+U102</f>
        <v>3897579557</v>
      </c>
      <c r="V12" s="321">
        <f t="shared" ref="V12:W12" si="4">V13+V53+V71+V82+V90+V94+V102</f>
        <v>0</v>
      </c>
      <c r="W12" s="321">
        <f t="shared" si="4"/>
        <v>16540103329</v>
      </c>
      <c r="X12" s="321"/>
      <c r="Y12" s="753">
        <f>W12/I12*100</f>
        <v>39.102903857717578</v>
      </c>
      <c r="Z12" s="316"/>
      <c r="AA12" s="316"/>
    </row>
    <row r="13" spans="1:27" ht="38.5" customHeight="1">
      <c r="A13" s="329">
        <v>2</v>
      </c>
      <c r="B13" s="326" t="s">
        <v>67</v>
      </c>
      <c r="C13" s="326" t="s">
        <v>8</v>
      </c>
      <c r="D13" s="325"/>
      <c r="E13" s="325"/>
      <c r="F13" s="327" t="s">
        <v>9</v>
      </c>
      <c r="G13" s="328" t="s">
        <v>10</v>
      </c>
      <c r="H13" s="329" t="s">
        <v>29</v>
      </c>
      <c r="I13" s="738">
        <f>I14+I21+I26+I28+I30+I38+I44+I49</f>
        <v>31568964902</v>
      </c>
      <c r="J13" s="330">
        <v>100</v>
      </c>
      <c r="K13" s="331">
        <f>K14+K21+K26+K28+K30+K38+K44+K49</f>
        <v>5089842075</v>
      </c>
      <c r="L13" s="330">
        <v>100</v>
      </c>
      <c r="M13" s="332">
        <f>M14+M21+M26+M28+M30+M38+M44+M49</f>
        <v>6371088274</v>
      </c>
      <c r="N13" s="332">
        <v>100</v>
      </c>
      <c r="O13" s="332">
        <f t="shared" ref="O13:P13" si="5">O14+O21+O26+O28+O30+O38+O44+O49</f>
        <v>5975951784</v>
      </c>
      <c r="P13" s="332">
        <f t="shared" si="5"/>
        <v>0</v>
      </c>
      <c r="Q13" s="760">
        <f>O13/M13*100</f>
        <v>93.797974961161245</v>
      </c>
      <c r="R13" s="332">
        <v>100</v>
      </c>
      <c r="S13" s="333">
        <f>S14+S21+S26+S28+S30+S38+S44+S49</f>
        <v>6932571335</v>
      </c>
      <c r="T13" s="330"/>
      <c r="U13" s="334">
        <f>U14+U21+U26+U28+U30+U38+U44+U49</f>
        <v>3281847157</v>
      </c>
      <c r="V13" s="334">
        <f t="shared" ref="V13:W13" si="6">V14+V21+V26+V28+V30+V38+V44+V49</f>
        <v>0</v>
      </c>
      <c r="W13" s="334">
        <f t="shared" si="6"/>
        <v>14347641016</v>
      </c>
      <c r="X13" s="436"/>
      <c r="Y13" s="754">
        <f>W13/I13*100</f>
        <v>45.448563361325249</v>
      </c>
      <c r="Z13" s="316"/>
      <c r="AA13" s="316"/>
    </row>
    <row r="14" spans="1:27" ht="59.25" customHeight="1">
      <c r="A14" s="335">
        <v>2</v>
      </c>
      <c r="B14" s="388" t="s">
        <v>67</v>
      </c>
      <c r="C14" s="336" t="s">
        <v>8</v>
      </c>
      <c r="D14" s="337">
        <v>2.0099999999999998</v>
      </c>
      <c r="E14" s="335"/>
      <c r="F14" s="338" t="s">
        <v>12</v>
      </c>
      <c r="G14" s="339" t="s">
        <v>13</v>
      </c>
      <c r="H14" s="340" t="s">
        <v>29</v>
      </c>
      <c r="I14" s="739">
        <f>SUM(I15:I20)</f>
        <v>1094714750</v>
      </c>
      <c r="J14" s="342">
        <v>100</v>
      </c>
      <c r="K14" s="341">
        <f>SUM(K15:K20)</f>
        <v>164776400</v>
      </c>
      <c r="L14" s="340">
        <v>100</v>
      </c>
      <c r="M14" s="343">
        <f>SUM(M15:M20)</f>
        <v>185150000</v>
      </c>
      <c r="N14" s="343">
        <v>100</v>
      </c>
      <c r="O14" s="343">
        <f t="shared" ref="O14" si="7">SUM(O15:O20)</f>
        <v>142623000</v>
      </c>
      <c r="P14" s="342"/>
      <c r="Q14" s="761">
        <f>O14/M14*100</f>
        <v>77.031055900621112</v>
      </c>
      <c r="R14" s="343">
        <v>100</v>
      </c>
      <c r="S14" s="342">
        <f>SUM(S15:S20)</f>
        <v>187324450</v>
      </c>
      <c r="T14" s="344"/>
      <c r="U14" s="344">
        <f t="shared" ref="U14:X14" si="8">SUM(U15:U20)</f>
        <v>100777750</v>
      </c>
      <c r="V14" s="344">
        <f t="shared" si="8"/>
        <v>0</v>
      </c>
      <c r="W14" s="344">
        <f t="shared" si="8"/>
        <v>408177150</v>
      </c>
      <c r="X14" s="344">
        <f t="shared" si="8"/>
        <v>0</v>
      </c>
      <c r="Y14" s="755">
        <f>W14/I14*100</f>
        <v>37.286165185953692</v>
      </c>
      <c r="Z14" s="316"/>
      <c r="AA14" s="316"/>
    </row>
    <row r="15" spans="1:27" ht="63" customHeight="1">
      <c r="A15" s="650">
        <v>2</v>
      </c>
      <c r="B15" s="355" t="s">
        <v>67</v>
      </c>
      <c r="C15" s="347" t="s">
        <v>8</v>
      </c>
      <c r="D15" s="348">
        <v>2.0099999999999998</v>
      </c>
      <c r="E15" s="347" t="s">
        <v>8</v>
      </c>
      <c r="F15" s="324" t="s">
        <v>15</v>
      </c>
      <c r="G15" s="349" t="s">
        <v>478</v>
      </c>
      <c r="H15" s="346" t="s">
        <v>14</v>
      </c>
      <c r="I15" s="732">
        <v>591822400</v>
      </c>
      <c r="J15" s="576">
        <v>4</v>
      </c>
      <c r="K15" s="783">
        <v>47298400</v>
      </c>
      <c r="L15" s="346">
        <v>4</v>
      </c>
      <c r="M15" s="350">
        <v>124538000</v>
      </c>
      <c r="N15" s="777">
        <v>4</v>
      </c>
      <c r="O15" s="569">
        <v>102723000</v>
      </c>
      <c r="P15" s="546"/>
      <c r="Q15" s="762">
        <f>O15/M15*100</f>
        <v>82.483258122018981</v>
      </c>
      <c r="R15" s="777">
        <v>4</v>
      </c>
      <c r="S15" s="351">
        <v>131789450</v>
      </c>
      <c r="T15" s="352"/>
      <c r="U15" s="353">
        <v>72257750</v>
      </c>
      <c r="V15" s="353"/>
      <c r="W15" s="353">
        <f>K15+O15+U15</f>
        <v>222279150</v>
      </c>
      <c r="X15" s="345"/>
      <c r="Y15" s="756">
        <f>W15/I15*100</f>
        <v>37.558421242588992</v>
      </c>
      <c r="Z15" s="316"/>
      <c r="AA15" s="316"/>
    </row>
    <row r="16" spans="1:27" ht="36" customHeight="1">
      <c r="A16" s="650">
        <v>2</v>
      </c>
      <c r="B16" s="355" t="s">
        <v>67</v>
      </c>
      <c r="C16" s="347" t="s">
        <v>8</v>
      </c>
      <c r="D16" s="348">
        <v>2.0099999999999998</v>
      </c>
      <c r="E16" s="347" t="s">
        <v>16</v>
      </c>
      <c r="F16" s="324" t="s">
        <v>17</v>
      </c>
      <c r="G16" s="324" t="s">
        <v>479</v>
      </c>
      <c r="H16" s="346" t="s">
        <v>14</v>
      </c>
      <c r="I16" s="732">
        <v>100738400</v>
      </c>
      <c r="J16" s="576">
        <v>1</v>
      </c>
      <c r="K16" s="354">
        <v>12076500</v>
      </c>
      <c r="L16" s="346">
        <v>1</v>
      </c>
      <c r="M16" s="350">
        <v>22600000</v>
      </c>
      <c r="N16" s="777">
        <v>1</v>
      </c>
      <c r="O16" s="569">
        <v>15600000</v>
      </c>
      <c r="P16" s="546"/>
      <c r="Q16" s="762">
        <f t="shared" ref="Q16:Q30" si="9">O16/M16*100</f>
        <v>69.026548672566364</v>
      </c>
      <c r="R16" s="777">
        <v>1</v>
      </c>
      <c r="S16" s="354">
        <v>18460000</v>
      </c>
      <c r="T16" s="352"/>
      <c r="U16" s="353">
        <v>0</v>
      </c>
      <c r="V16" s="353"/>
      <c r="W16" s="353">
        <f t="shared" ref="W16:W20" si="10">K16+O16+U16</f>
        <v>27676500</v>
      </c>
      <c r="X16" s="345"/>
      <c r="Y16" s="756">
        <f t="shared" ref="Y16:Y20" si="11">W16/I16*100</f>
        <v>27.473634681511715</v>
      </c>
      <c r="Z16" s="316"/>
      <c r="AA16" s="316"/>
    </row>
    <row r="17" spans="1:27" ht="37.5" customHeight="1">
      <c r="A17" s="650">
        <v>2</v>
      </c>
      <c r="B17" s="355" t="s">
        <v>67</v>
      </c>
      <c r="C17" s="347" t="s">
        <v>8</v>
      </c>
      <c r="D17" s="348">
        <v>2.0099999999999998</v>
      </c>
      <c r="E17" s="347" t="s">
        <v>18</v>
      </c>
      <c r="F17" s="324" t="s">
        <v>19</v>
      </c>
      <c r="G17" s="324" t="s">
        <v>480</v>
      </c>
      <c r="H17" s="346" t="s">
        <v>14</v>
      </c>
      <c r="I17" s="732">
        <v>37985900</v>
      </c>
      <c r="J17" s="576">
        <v>1</v>
      </c>
      <c r="K17" s="354">
        <v>5536500</v>
      </c>
      <c r="L17" s="346">
        <v>1</v>
      </c>
      <c r="M17" s="350">
        <v>4875000</v>
      </c>
      <c r="N17" s="777">
        <v>1</v>
      </c>
      <c r="O17" s="569">
        <v>3490000</v>
      </c>
      <c r="P17" s="546"/>
      <c r="Q17" s="762">
        <f t="shared" si="9"/>
        <v>71.589743589743591</v>
      </c>
      <c r="R17" s="777">
        <v>1</v>
      </c>
      <c r="S17" s="354"/>
      <c r="T17" s="352"/>
      <c r="U17" s="353">
        <v>0</v>
      </c>
      <c r="V17" s="353"/>
      <c r="W17" s="353">
        <f t="shared" si="10"/>
        <v>9026500</v>
      </c>
      <c r="X17" s="345"/>
      <c r="Y17" s="756">
        <f t="shared" si="11"/>
        <v>23.762764604761241</v>
      </c>
      <c r="Z17" s="316"/>
      <c r="AA17" s="316"/>
    </row>
    <row r="18" spans="1:27" ht="37.5" customHeight="1">
      <c r="A18" s="650">
        <v>2</v>
      </c>
      <c r="B18" s="355" t="s">
        <v>67</v>
      </c>
      <c r="C18" s="347" t="s">
        <v>8</v>
      </c>
      <c r="D18" s="348">
        <v>2.0099999999999998</v>
      </c>
      <c r="E18" s="347" t="s">
        <v>20</v>
      </c>
      <c r="F18" s="324" t="s">
        <v>21</v>
      </c>
      <c r="G18" s="324" t="s">
        <v>481</v>
      </c>
      <c r="H18" s="346" t="s">
        <v>14</v>
      </c>
      <c r="I18" s="732">
        <v>51270900</v>
      </c>
      <c r="J18" s="576">
        <v>1</v>
      </c>
      <c r="K18" s="354">
        <v>12571500</v>
      </c>
      <c r="L18" s="346">
        <v>1</v>
      </c>
      <c r="M18" s="350">
        <v>6000000</v>
      </c>
      <c r="N18" s="777">
        <v>1</v>
      </c>
      <c r="O18" s="569">
        <v>3405000</v>
      </c>
      <c r="P18" s="546"/>
      <c r="Q18" s="762">
        <f t="shared" si="9"/>
        <v>56.75</v>
      </c>
      <c r="R18" s="777">
        <v>1</v>
      </c>
      <c r="S18" s="354"/>
      <c r="T18" s="352"/>
      <c r="U18" s="353">
        <v>0</v>
      </c>
      <c r="V18" s="353"/>
      <c r="W18" s="353">
        <f t="shared" si="10"/>
        <v>15976500</v>
      </c>
      <c r="X18" s="345"/>
      <c r="Y18" s="756">
        <f t="shared" si="11"/>
        <v>31.16095094878381</v>
      </c>
      <c r="Z18" s="316"/>
      <c r="AA18" s="316"/>
    </row>
    <row r="19" spans="1:27" ht="37.5" customHeight="1">
      <c r="A19" s="650">
        <v>2</v>
      </c>
      <c r="B19" s="355" t="s">
        <v>67</v>
      </c>
      <c r="C19" s="347" t="s">
        <v>8</v>
      </c>
      <c r="D19" s="348">
        <v>2.0099999999999998</v>
      </c>
      <c r="E19" s="355" t="s">
        <v>22</v>
      </c>
      <c r="F19" s="324" t="s">
        <v>23</v>
      </c>
      <c r="G19" s="324" t="s">
        <v>482</v>
      </c>
      <c r="H19" s="346" t="s">
        <v>14</v>
      </c>
      <c r="I19" s="732">
        <v>42197900</v>
      </c>
      <c r="J19" s="576">
        <v>1</v>
      </c>
      <c r="K19" s="354">
        <v>5536500</v>
      </c>
      <c r="L19" s="346">
        <v>1</v>
      </c>
      <c r="M19" s="350">
        <v>5987000</v>
      </c>
      <c r="N19" s="777">
        <v>1</v>
      </c>
      <c r="O19" s="569">
        <v>5080000</v>
      </c>
      <c r="P19" s="546"/>
      <c r="Q19" s="762">
        <f t="shared" si="9"/>
        <v>84.850509437113743</v>
      </c>
      <c r="R19" s="777">
        <v>1</v>
      </c>
      <c r="S19" s="354">
        <v>5050000</v>
      </c>
      <c r="T19" s="352"/>
      <c r="U19" s="353">
        <v>0</v>
      </c>
      <c r="V19" s="353"/>
      <c r="W19" s="353">
        <f t="shared" si="10"/>
        <v>10616500</v>
      </c>
      <c r="X19" s="345"/>
      <c r="Y19" s="756">
        <f t="shared" si="11"/>
        <v>25.158834918325319</v>
      </c>
      <c r="Z19" s="316"/>
      <c r="AA19" s="316"/>
    </row>
    <row r="20" spans="1:27" ht="37.5" customHeight="1">
      <c r="A20" s="650">
        <v>2</v>
      </c>
      <c r="B20" s="355" t="s">
        <v>67</v>
      </c>
      <c r="C20" s="356" t="s">
        <v>8</v>
      </c>
      <c r="D20" s="356" t="s">
        <v>24</v>
      </c>
      <c r="E20" s="357" t="s">
        <v>25</v>
      </c>
      <c r="F20" s="324" t="s">
        <v>26</v>
      </c>
      <c r="G20" s="349" t="s">
        <v>483</v>
      </c>
      <c r="H20" s="346" t="s">
        <v>14</v>
      </c>
      <c r="I20" s="732">
        <v>270699250</v>
      </c>
      <c r="J20" s="576">
        <v>2</v>
      </c>
      <c r="K20" s="354">
        <v>81757000</v>
      </c>
      <c r="L20" s="346">
        <v>2</v>
      </c>
      <c r="M20" s="350">
        <v>21150000</v>
      </c>
      <c r="N20" s="777">
        <v>2</v>
      </c>
      <c r="O20" s="569">
        <v>12325000</v>
      </c>
      <c r="P20" s="546"/>
      <c r="Q20" s="762">
        <f t="shared" si="9"/>
        <v>58.274231678486998</v>
      </c>
      <c r="R20" s="777">
        <v>2</v>
      </c>
      <c r="S20" s="354">
        <v>32025000</v>
      </c>
      <c r="T20" s="352"/>
      <c r="U20" s="353">
        <v>28520000</v>
      </c>
      <c r="V20" s="353"/>
      <c r="W20" s="353">
        <f t="shared" si="10"/>
        <v>122602000</v>
      </c>
      <c r="X20" s="345"/>
      <c r="Y20" s="756">
        <f t="shared" si="11"/>
        <v>45.290853225489172</v>
      </c>
      <c r="Z20" s="316"/>
      <c r="AA20" s="316"/>
    </row>
    <row r="21" spans="1:27" ht="34.5">
      <c r="A21" s="335">
        <v>2</v>
      </c>
      <c r="B21" s="388" t="s">
        <v>67</v>
      </c>
      <c r="C21" s="336" t="s">
        <v>8</v>
      </c>
      <c r="D21" s="337">
        <v>2.02</v>
      </c>
      <c r="E21" s="358"/>
      <c r="F21" s="359" t="s">
        <v>27</v>
      </c>
      <c r="G21" s="19" t="s">
        <v>28</v>
      </c>
      <c r="H21" s="340" t="s">
        <v>29</v>
      </c>
      <c r="I21" s="739">
        <f>SUM(I22:I25)</f>
        <v>24299818808</v>
      </c>
      <c r="J21" s="340">
        <v>100</v>
      </c>
      <c r="K21" s="360">
        <f>SUM(K22:K25)</f>
        <v>4034296266</v>
      </c>
      <c r="L21" s="340">
        <v>100</v>
      </c>
      <c r="M21" s="361">
        <f>SUM(M22:M25)</f>
        <v>4959035936</v>
      </c>
      <c r="N21" s="361">
        <v>100</v>
      </c>
      <c r="O21" s="361">
        <f t="shared" ref="O21" si="12">SUM(O22:O25)</f>
        <v>4732250949</v>
      </c>
      <c r="P21" s="363"/>
      <c r="Q21" s="763">
        <f>O21/M21*100</f>
        <v>95.426833160178177</v>
      </c>
      <c r="R21" s="362"/>
      <c r="S21" s="363">
        <f>SUM(S22:S25)</f>
        <v>5578314192</v>
      </c>
      <c r="T21" s="363"/>
      <c r="U21" s="363">
        <f t="shared" ref="U21:X21" si="13">SUM(U22:U25)</f>
        <v>2725730768</v>
      </c>
      <c r="V21" s="363">
        <f t="shared" si="13"/>
        <v>0</v>
      </c>
      <c r="W21" s="363">
        <f t="shared" si="13"/>
        <v>11492277983</v>
      </c>
      <c r="X21" s="363">
        <f t="shared" si="13"/>
        <v>0</v>
      </c>
      <c r="Y21" s="755">
        <f>W21/I21*100</f>
        <v>47.293677676380476</v>
      </c>
      <c r="Z21" s="316"/>
      <c r="AA21" s="316"/>
    </row>
    <row r="22" spans="1:27">
      <c r="A22" s="858">
        <v>2</v>
      </c>
      <c r="B22" s="837" t="s">
        <v>67</v>
      </c>
      <c r="C22" s="837" t="s">
        <v>8</v>
      </c>
      <c r="D22" s="839">
        <v>2.02</v>
      </c>
      <c r="E22" s="837" t="s">
        <v>8</v>
      </c>
      <c r="F22" s="841" t="s">
        <v>30</v>
      </c>
      <c r="G22" s="317" t="s">
        <v>484</v>
      </c>
      <c r="H22" s="346" t="s">
        <v>485</v>
      </c>
      <c r="I22" s="868">
        <v>23975695808</v>
      </c>
      <c r="J22" s="576">
        <v>12</v>
      </c>
      <c r="K22" s="867">
        <v>4020721266</v>
      </c>
      <c r="L22" s="346">
        <v>12</v>
      </c>
      <c r="M22" s="850">
        <v>4880432936</v>
      </c>
      <c r="N22" s="777">
        <v>12</v>
      </c>
      <c r="O22" s="966">
        <v>4658517949</v>
      </c>
      <c r="P22" s="546"/>
      <c r="Q22" s="814">
        <f t="shared" si="9"/>
        <v>95.452965138337063</v>
      </c>
      <c r="R22" s="777">
        <v>12</v>
      </c>
      <c r="S22" s="812">
        <v>5500932292</v>
      </c>
      <c r="T22" s="352"/>
      <c r="U22" s="812">
        <v>2704370768</v>
      </c>
      <c r="V22" s="668"/>
      <c r="W22" s="805">
        <f>K22+O22+U22</f>
        <v>11383609983</v>
      </c>
      <c r="X22" s="715"/>
      <c r="Y22" s="797">
        <f t="shared" ref="Y22:Y37" si="14">W22/I22*100</f>
        <v>47.479789842852519</v>
      </c>
      <c r="Z22" s="316"/>
      <c r="AA22" s="316"/>
    </row>
    <row r="23" spans="1:27">
      <c r="A23" s="858"/>
      <c r="B23" s="838"/>
      <c r="C23" s="838"/>
      <c r="D23" s="840"/>
      <c r="E23" s="838"/>
      <c r="F23" s="842"/>
      <c r="G23" s="317" t="s">
        <v>486</v>
      </c>
      <c r="H23" s="346" t="s">
        <v>485</v>
      </c>
      <c r="I23" s="869"/>
      <c r="J23" s="576">
        <v>12</v>
      </c>
      <c r="K23" s="853"/>
      <c r="L23" s="346">
        <v>12</v>
      </c>
      <c r="M23" s="850"/>
      <c r="N23" s="777">
        <v>12</v>
      </c>
      <c r="O23" s="966"/>
      <c r="P23" s="546"/>
      <c r="Q23" s="815"/>
      <c r="R23" s="777">
        <v>12</v>
      </c>
      <c r="S23" s="813"/>
      <c r="T23" s="352"/>
      <c r="U23" s="813"/>
      <c r="V23" s="668"/>
      <c r="W23" s="805"/>
      <c r="X23" s="716"/>
      <c r="Y23" s="798"/>
      <c r="Z23" s="316"/>
      <c r="AA23" s="316"/>
    </row>
    <row r="24" spans="1:27" ht="30" customHeight="1">
      <c r="A24" s="650">
        <v>2</v>
      </c>
      <c r="B24" s="355" t="s">
        <v>67</v>
      </c>
      <c r="C24" s="365" t="s">
        <v>8</v>
      </c>
      <c r="D24" s="365" t="s">
        <v>31</v>
      </c>
      <c r="E24" s="357" t="s">
        <v>22</v>
      </c>
      <c r="F24" s="324" t="s">
        <v>32</v>
      </c>
      <c r="G24" s="366" t="s">
        <v>487</v>
      </c>
      <c r="H24" s="346" t="s">
        <v>14</v>
      </c>
      <c r="I24" s="732">
        <v>154120000</v>
      </c>
      <c r="J24" s="576">
        <v>1</v>
      </c>
      <c r="K24" s="354">
        <v>6540000</v>
      </c>
      <c r="L24" s="346">
        <v>1</v>
      </c>
      <c r="M24" s="350">
        <v>48555000</v>
      </c>
      <c r="N24" s="777">
        <v>1</v>
      </c>
      <c r="O24" s="569">
        <v>44910000</v>
      </c>
      <c r="P24" s="546"/>
      <c r="Q24" s="762">
        <f t="shared" si="9"/>
        <v>92.493049119555153</v>
      </c>
      <c r="R24" s="777">
        <v>1</v>
      </c>
      <c r="S24" s="354">
        <v>15700000</v>
      </c>
      <c r="T24" s="352"/>
      <c r="U24" s="351">
        <v>0</v>
      </c>
      <c r="V24" s="668"/>
      <c r="W24" s="277">
        <f t="shared" ref="W24:W25" si="15">K24+O24+U24</f>
        <v>51450000</v>
      </c>
      <c r="X24" s="345"/>
      <c r="Y24" s="756">
        <f t="shared" si="14"/>
        <v>33.383078120944717</v>
      </c>
      <c r="Z24" s="316"/>
      <c r="AA24" s="316"/>
    </row>
    <row r="25" spans="1:27" ht="39" customHeight="1">
      <c r="A25" s="650">
        <v>2</v>
      </c>
      <c r="B25" s="355" t="s">
        <v>67</v>
      </c>
      <c r="C25" s="365" t="s">
        <v>8</v>
      </c>
      <c r="D25" s="365" t="s">
        <v>31</v>
      </c>
      <c r="E25" s="357" t="s">
        <v>33</v>
      </c>
      <c r="F25" s="367" t="s">
        <v>34</v>
      </c>
      <c r="G25" s="366" t="s">
        <v>488</v>
      </c>
      <c r="H25" s="346" t="s">
        <v>14</v>
      </c>
      <c r="I25" s="732">
        <v>170003000</v>
      </c>
      <c r="J25" s="576">
        <v>2</v>
      </c>
      <c r="K25" s="354">
        <v>7035000</v>
      </c>
      <c r="L25" s="346">
        <v>2</v>
      </c>
      <c r="M25" s="350">
        <v>30048000</v>
      </c>
      <c r="N25" s="777">
        <v>2</v>
      </c>
      <c r="O25" s="569">
        <v>28823000</v>
      </c>
      <c r="P25" s="546"/>
      <c r="Q25" s="762">
        <f t="shared" si="9"/>
        <v>95.923189563365284</v>
      </c>
      <c r="R25" s="777">
        <v>2</v>
      </c>
      <c r="S25" s="368">
        <v>61681900</v>
      </c>
      <c r="T25" s="352"/>
      <c r="U25" s="351">
        <v>21360000</v>
      </c>
      <c r="V25" s="668"/>
      <c r="W25" s="277">
        <f t="shared" si="15"/>
        <v>57218000</v>
      </c>
      <c r="X25" s="345"/>
      <c r="Y25" s="756">
        <f t="shared" si="14"/>
        <v>33.657053110827455</v>
      </c>
      <c r="Z25" s="316"/>
      <c r="AA25" s="316"/>
    </row>
    <row r="26" spans="1:27" ht="46">
      <c r="A26" s="335">
        <v>2</v>
      </c>
      <c r="B26" s="388" t="s">
        <v>67</v>
      </c>
      <c r="C26" s="369" t="s">
        <v>8</v>
      </c>
      <c r="D26" s="370" t="s">
        <v>35</v>
      </c>
      <c r="E26" s="369"/>
      <c r="F26" s="371" t="s">
        <v>36</v>
      </c>
      <c r="G26" s="41" t="s">
        <v>53</v>
      </c>
      <c r="H26" s="340" t="s">
        <v>29</v>
      </c>
      <c r="I26" s="739">
        <f>I27</f>
        <v>192750000</v>
      </c>
      <c r="J26" s="342">
        <v>100</v>
      </c>
      <c r="K26" s="341">
        <f>K27</f>
        <v>39990000</v>
      </c>
      <c r="L26" s="340">
        <v>100</v>
      </c>
      <c r="M26" s="361">
        <f>M27</f>
        <v>31200000</v>
      </c>
      <c r="N26" s="361">
        <v>100</v>
      </c>
      <c r="O26" s="361">
        <f t="shared" ref="O26:P26" si="16">O27</f>
        <v>31200000</v>
      </c>
      <c r="P26" s="361">
        <f t="shared" si="16"/>
        <v>0</v>
      </c>
      <c r="Q26" s="764">
        <f t="shared" si="9"/>
        <v>100</v>
      </c>
      <c r="R26" s="372"/>
      <c r="S26" s="372">
        <f>S27</f>
        <v>33635000</v>
      </c>
      <c r="T26" s="372"/>
      <c r="U26" s="372">
        <f t="shared" ref="U26:X26" si="17">U27</f>
        <v>16800000</v>
      </c>
      <c r="V26" s="372">
        <f t="shared" si="17"/>
        <v>0</v>
      </c>
      <c r="W26" s="372">
        <f t="shared" si="17"/>
        <v>87990000</v>
      </c>
      <c r="X26" s="372">
        <f t="shared" si="17"/>
        <v>0</v>
      </c>
      <c r="Y26" s="755">
        <f>W26/I26*100</f>
        <v>45.649805447470811</v>
      </c>
      <c r="Z26" s="316"/>
      <c r="AA26" s="316"/>
    </row>
    <row r="27" spans="1:27" ht="32.25" customHeight="1">
      <c r="A27" s="650">
        <v>2</v>
      </c>
      <c r="B27" s="355" t="s">
        <v>67</v>
      </c>
      <c r="C27" s="356" t="s">
        <v>8</v>
      </c>
      <c r="D27" s="356" t="s">
        <v>35</v>
      </c>
      <c r="E27" s="357" t="s">
        <v>25</v>
      </c>
      <c r="F27" s="324" t="s">
        <v>38</v>
      </c>
      <c r="G27" s="367" t="s">
        <v>489</v>
      </c>
      <c r="H27" s="346" t="s">
        <v>14</v>
      </c>
      <c r="I27" s="732">
        <v>192750000</v>
      </c>
      <c r="J27" s="576">
        <v>1</v>
      </c>
      <c r="K27" s="354">
        <v>39990000</v>
      </c>
      <c r="L27" s="346">
        <v>1</v>
      </c>
      <c r="M27" s="350">
        <v>31200000</v>
      </c>
      <c r="N27" s="777">
        <v>1</v>
      </c>
      <c r="O27" s="569">
        <v>31200000</v>
      </c>
      <c r="P27" s="352"/>
      <c r="Q27" s="762">
        <f t="shared" si="9"/>
        <v>100</v>
      </c>
      <c r="R27" s="352">
        <v>1</v>
      </c>
      <c r="S27" s="350">
        <v>33635000</v>
      </c>
      <c r="T27" s="352"/>
      <c r="U27" s="351">
        <v>16800000</v>
      </c>
      <c r="V27" s="668"/>
      <c r="W27" s="668">
        <f>K27+O27+U27</f>
        <v>87990000</v>
      </c>
      <c r="X27" s="345"/>
      <c r="Y27" s="756">
        <f t="shared" si="14"/>
        <v>45.649805447470811</v>
      </c>
      <c r="Z27" s="316"/>
      <c r="AA27" s="316"/>
    </row>
    <row r="28" spans="1:27" ht="49.5" customHeight="1">
      <c r="A28" s="335">
        <v>2</v>
      </c>
      <c r="B28" s="388" t="s">
        <v>67</v>
      </c>
      <c r="C28" s="369" t="s">
        <v>8</v>
      </c>
      <c r="D28" s="370" t="s">
        <v>490</v>
      </c>
      <c r="E28" s="373"/>
      <c r="F28" s="371" t="s">
        <v>39</v>
      </c>
      <c r="G28" s="371" t="s">
        <v>40</v>
      </c>
      <c r="H28" s="374" t="s">
        <v>29</v>
      </c>
      <c r="I28" s="740">
        <f>I29</f>
        <v>66755000</v>
      </c>
      <c r="J28" s="376"/>
      <c r="K28" s="375">
        <f>K29</f>
        <v>0</v>
      </c>
      <c r="L28" s="374"/>
      <c r="M28" s="364" t="str">
        <f>M29</f>
        <v>0</v>
      </c>
      <c r="N28" s="364">
        <f t="shared" ref="N28:O28" si="18">N29</f>
        <v>0</v>
      </c>
      <c r="O28" s="364">
        <f t="shared" si="18"/>
        <v>0</v>
      </c>
      <c r="P28" s="364"/>
      <c r="Q28" s="764" t="e">
        <f t="shared" si="9"/>
        <v>#DIV/0!</v>
      </c>
      <c r="R28" s="364"/>
      <c r="S28" s="364">
        <f>S29</f>
        <v>0</v>
      </c>
      <c r="T28" s="378"/>
      <c r="U28" s="377">
        <f t="shared" ref="U28:X28" si="19">U29</f>
        <v>0</v>
      </c>
      <c r="V28" s="377">
        <f t="shared" si="19"/>
        <v>0</v>
      </c>
      <c r="W28" s="377">
        <f t="shared" si="19"/>
        <v>0</v>
      </c>
      <c r="X28" s="377">
        <f t="shared" si="19"/>
        <v>0</v>
      </c>
      <c r="Y28" s="755">
        <f>W28/I28*100</f>
        <v>0</v>
      </c>
      <c r="Z28" s="316"/>
      <c r="AA28" s="316"/>
    </row>
    <row r="29" spans="1:27" ht="39" customHeight="1">
      <c r="A29" s="650">
        <v>2</v>
      </c>
      <c r="B29" s="355" t="s">
        <v>67</v>
      </c>
      <c r="C29" s="380" t="s">
        <v>8</v>
      </c>
      <c r="D29" s="381" t="s">
        <v>490</v>
      </c>
      <c r="E29" s="357" t="s">
        <v>8</v>
      </c>
      <c r="F29" s="324" t="s">
        <v>41</v>
      </c>
      <c r="G29" s="367" t="s">
        <v>491</v>
      </c>
      <c r="H29" s="346" t="s">
        <v>492</v>
      </c>
      <c r="I29" s="732">
        <v>66755000</v>
      </c>
      <c r="J29" s="576"/>
      <c r="K29" s="354"/>
      <c r="L29" s="346"/>
      <c r="M29" s="382" t="s">
        <v>433</v>
      </c>
      <c r="N29" s="568"/>
      <c r="O29" s="569"/>
      <c r="P29" s="352"/>
      <c r="Q29" s="765"/>
      <c r="R29" s="352"/>
      <c r="S29" s="350">
        <v>0</v>
      </c>
      <c r="T29" s="383"/>
      <c r="U29" s="351">
        <v>0</v>
      </c>
      <c r="V29" s="668"/>
      <c r="W29" s="668"/>
      <c r="X29" s="345"/>
      <c r="Y29" s="756">
        <f t="shared" si="14"/>
        <v>0</v>
      </c>
      <c r="Z29" s="316"/>
      <c r="AA29" s="316"/>
    </row>
    <row r="30" spans="1:27" ht="34.5">
      <c r="A30" s="335">
        <v>2</v>
      </c>
      <c r="B30" s="388" t="s">
        <v>67</v>
      </c>
      <c r="C30" s="384" t="s">
        <v>8</v>
      </c>
      <c r="D30" s="385">
        <v>2.06</v>
      </c>
      <c r="E30" s="385"/>
      <c r="F30" s="386" t="s">
        <v>42</v>
      </c>
      <c r="G30" s="371" t="s">
        <v>43</v>
      </c>
      <c r="H30" s="335" t="s">
        <v>29</v>
      </c>
      <c r="I30" s="741">
        <f>SUM(I31:I37)</f>
        <v>1626000559</v>
      </c>
      <c r="J30" s="342"/>
      <c r="K30" s="341">
        <f t="shared" ref="K30" si="20">SUM(K31:K37)</f>
        <v>311550859</v>
      </c>
      <c r="L30" s="340">
        <v>100</v>
      </c>
      <c r="M30" s="364">
        <f>SUM(M31:M37)</f>
        <v>238412272</v>
      </c>
      <c r="N30" s="364">
        <v>100</v>
      </c>
      <c r="O30" s="364">
        <f t="shared" ref="O30" si="21">SUM(O31:O37)</f>
        <v>234916000</v>
      </c>
      <c r="P30" s="363"/>
      <c r="Q30" s="764">
        <f t="shared" si="9"/>
        <v>98.533518442372809</v>
      </c>
      <c r="R30" s="372"/>
      <c r="S30" s="372">
        <f>SUM(S31:S37)</f>
        <v>237346288</v>
      </c>
      <c r="T30" s="363"/>
      <c r="U30" s="372">
        <f t="shared" ref="U30:X30" si="22">SUM(U31:U37)</f>
        <v>56469400</v>
      </c>
      <c r="V30" s="372">
        <f t="shared" si="22"/>
        <v>0</v>
      </c>
      <c r="W30" s="372">
        <f t="shared" si="22"/>
        <v>602936259</v>
      </c>
      <c r="X30" s="372">
        <f t="shared" si="22"/>
        <v>0</v>
      </c>
      <c r="Y30" s="755">
        <f>W30/I30*100</f>
        <v>37.08093799000963</v>
      </c>
      <c r="Z30" s="316"/>
      <c r="AA30" s="316"/>
    </row>
    <row r="31" spans="1:27" ht="51" customHeight="1">
      <c r="A31" s="650">
        <v>2</v>
      </c>
      <c r="B31" s="355" t="s">
        <v>67</v>
      </c>
      <c r="C31" s="355" t="s">
        <v>8</v>
      </c>
      <c r="D31" s="346">
        <v>2.06</v>
      </c>
      <c r="E31" s="355" t="s">
        <v>8</v>
      </c>
      <c r="F31" s="367" t="s">
        <v>44</v>
      </c>
      <c r="G31" s="324" t="s">
        <v>493</v>
      </c>
      <c r="H31" s="347" t="s">
        <v>485</v>
      </c>
      <c r="I31" s="732">
        <v>66036488</v>
      </c>
      <c r="J31" s="576">
        <v>12</v>
      </c>
      <c r="K31" s="354">
        <v>22000000</v>
      </c>
      <c r="L31" s="346">
        <v>12</v>
      </c>
      <c r="M31" s="350">
        <v>6204488</v>
      </c>
      <c r="N31" s="777">
        <v>12</v>
      </c>
      <c r="O31" s="569">
        <v>6175400</v>
      </c>
      <c r="P31" s="546"/>
      <c r="Q31" s="762">
        <f t="shared" ref="Q31:Q38" si="23">O31/M31*100</f>
        <v>99.531178076257049</v>
      </c>
      <c r="R31" s="777">
        <v>12</v>
      </c>
      <c r="S31" s="350">
        <v>5342930</v>
      </c>
      <c r="T31" s="352"/>
      <c r="U31" s="351">
        <v>3393500</v>
      </c>
      <c r="V31" s="668"/>
      <c r="W31" s="668">
        <f t="shared" ref="W31:W87" si="24">K31+O31+U31</f>
        <v>31568900</v>
      </c>
      <c r="X31" s="345"/>
      <c r="Y31" s="756">
        <f t="shared" si="14"/>
        <v>47.805237613484231</v>
      </c>
      <c r="Z31" s="316"/>
      <c r="AA31" s="316"/>
    </row>
    <row r="32" spans="1:27" ht="23">
      <c r="A32" s="650">
        <v>2</v>
      </c>
      <c r="B32" s="355" t="s">
        <v>67</v>
      </c>
      <c r="C32" s="355" t="s">
        <v>8</v>
      </c>
      <c r="D32" s="346">
        <v>2.06</v>
      </c>
      <c r="E32" s="355" t="s">
        <v>16</v>
      </c>
      <c r="F32" s="367" t="s">
        <v>45</v>
      </c>
      <c r="G32" s="367" t="s">
        <v>494</v>
      </c>
      <c r="H32" s="347" t="s">
        <v>485</v>
      </c>
      <c r="I32" s="732">
        <v>292056976</v>
      </c>
      <c r="J32" s="576">
        <v>12</v>
      </c>
      <c r="K32" s="354">
        <v>39000000</v>
      </c>
      <c r="L32" s="346">
        <v>12</v>
      </c>
      <c r="M32" s="350">
        <v>45528488</v>
      </c>
      <c r="N32" s="777">
        <v>12</v>
      </c>
      <c r="O32" s="569">
        <v>45333500</v>
      </c>
      <c r="P32" s="546"/>
      <c r="Q32" s="762">
        <f t="shared" si="23"/>
        <v>99.571723093461841</v>
      </c>
      <c r="R32" s="777">
        <v>12</v>
      </c>
      <c r="S32" s="350">
        <v>51261979</v>
      </c>
      <c r="T32" s="352"/>
      <c r="U32" s="351">
        <v>0</v>
      </c>
      <c r="V32" s="668"/>
      <c r="W32" s="668">
        <f t="shared" si="24"/>
        <v>84333500</v>
      </c>
      <c r="X32" s="345"/>
      <c r="Y32" s="756">
        <f t="shared" si="14"/>
        <v>28.875701294667927</v>
      </c>
      <c r="Z32" s="316"/>
      <c r="AA32" s="316"/>
    </row>
    <row r="33" spans="1:27" ht="38.25" customHeight="1">
      <c r="A33" s="650">
        <v>2</v>
      </c>
      <c r="B33" s="355" t="s">
        <v>67</v>
      </c>
      <c r="C33" s="355" t="s">
        <v>8</v>
      </c>
      <c r="D33" s="346">
        <v>2.06</v>
      </c>
      <c r="E33" s="355" t="s">
        <v>18</v>
      </c>
      <c r="F33" s="367" t="s">
        <v>46</v>
      </c>
      <c r="G33" s="367" t="s">
        <v>495</v>
      </c>
      <c r="H33" s="347" t="s">
        <v>485</v>
      </c>
      <c r="I33" s="732">
        <v>91010162</v>
      </c>
      <c r="J33" s="576">
        <v>12</v>
      </c>
      <c r="K33" s="354">
        <v>17560000</v>
      </c>
      <c r="L33" s="346">
        <v>12</v>
      </c>
      <c r="M33" s="350">
        <v>15584262</v>
      </c>
      <c r="N33" s="777">
        <v>12</v>
      </c>
      <c r="O33" s="569">
        <v>15571100</v>
      </c>
      <c r="P33" s="546"/>
      <c r="Q33" s="762">
        <f t="shared" si="23"/>
        <v>99.91554300100961</v>
      </c>
      <c r="R33" s="777">
        <v>12</v>
      </c>
      <c r="S33" s="354">
        <v>8959952</v>
      </c>
      <c r="T33" s="352"/>
      <c r="U33" s="351">
        <v>5805000</v>
      </c>
      <c r="V33" s="668"/>
      <c r="W33" s="668">
        <f t="shared" si="24"/>
        <v>38936100</v>
      </c>
      <c r="X33" s="345"/>
      <c r="Y33" s="756">
        <f t="shared" si="14"/>
        <v>42.782145580622085</v>
      </c>
      <c r="Z33" s="316"/>
      <c r="AA33" s="316"/>
    </row>
    <row r="34" spans="1:27" ht="34.5">
      <c r="A34" s="650">
        <v>2</v>
      </c>
      <c r="B34" s="355" t="s">
        <v>67</v>
      </c>
      <c r="C34" s="355" t="s">
        <v>8</v>
      </c>
      <c r="D34" s="346">
        <v>2.06</v>
      </c>
      <c r="E34" s="355" t="s">
        <v>20</v>
      </c>
      <c r="F34" s="324" t="s">
        <v>47</v>
      </c>
      <c r="G34" s="324" t="s">
        <v>496</v>
      </c>
      <c r="H34" s="347" t="s">
        <v>485</v>
      </c>
      <c r="I34" s="732">
        <v>171517159</v>
      </c>
      <c r="J34" s="576">
        <v>12</v>
      </c>
      <c r="K34" s="354">
        <v>34245159</v>
      </c>
      <c r="L34" s="346">
        <v>12</v>
      </c>
      <c r="M34" s="350">
        <v>30480000</v>
      </c>
      <c r="N34" s="777">
        <v>12</v>
      </c>
      <c r="O34" s="569">
        <v>30480000</v>
      </c>
      <c r="P34" s="546"/>
      <c r="Q34" s="762">
        <f t="shared" si="23"/>
        <v>100</v>
      </c>
      <c r="R34" s="777">
        <v>12</v>
      </c>
      <c r="S34" s="350">
        <v>36580000</v>
      </c>
      <c r="T34" s="352"/>
      <c r="U34" s="351">
        <v>18032500</v>
      </c>
      <c r="V34" s="668"/>
      <c r="W34" s="668">
        <f t="shared" si="24"/>
        <v>82757659</v>
      </c>
      <c r="X34" s="345"/>
      <c r="Y34" s="756">
        <f t="shared" si="14"/>
        <v>48.250367183379012</v>
      </c>
      <c r="Z34" s="316"/>
      <c r="AA34" s="316"/>
    </row>
    <row r="35" spans="1:27" ht="34.5">
      <c r="A35" s="650">
        <v>2</v>
      </c>
      <c r="B35" s="355" t="s">
        <v>67</v>
      </c>
      <c r="C35" s="355" t="s">
        <v>8</v>
      </c>
      <c r="D35" s="346">
        <v>2.06</v>
      </c>
      <c r="E35" s="355" t="s">
        <v>22</v>
      </c>
      <c r="F35" s="324" t="s">
        <v>48</v>
      </c>
      <c r="G35" s="324" t="s">
        <v>497</v>
      </c>
      <c r="H35" s="347" t="s">
        <v>485</v>
      </c>
      <c r="I35" s="732">
        <v>181966350</v>
      </c>
      <c r="J35" s="576">
        <v>12</v>
      </c>
      <c r="K35" s="354">
        <v>30300000</v>
      </c>
      <c r="L35" s="346">
        <v>12</v>
      </c>
      <c r="M35" s="350">
        <v>29671050</v>
      </c>
      <c r="N35" s="777">
        <v>12</v>
      </c>
      <c r="O35" s="569">
        <v>28950900</v>
      </c>
      <c r="P35" s="546"/>
      <c r="Q35" s="762">
        <f t="shared" si="23"/>
        <v>97.572886702695044</v>
      </c>
      <c r="R35" s="777">
        <v>12</v>
      </c>
      <c r="S35" s="387">
        <v>19804407</v>
      </c>
      <c r="T35" s="352"/>
      <c r="U35" s="351">
        <v>14986400</v>
      </c>
      <c r="V35" s="668"/>
      <c r="W35" s="668">
        <f t="shared" si="24"/>
        <v>74237300</v>
      </c>
      <c r="X35" s="345"/>
      <c r="Y35" s="756">
        <f t="shared" si="14"/>
        <v>40.797268286141914</v>
      </c>
      <c r="Z35" s="316"/>
      <c r="AA35" s="316"/>
    </row>
    <row r="36" spans="1:27" ht="36.75" customHeight="1">
      <c r="A36" s="650">
        <v>2</v>
      </c>
      <c r="B36" s="355" t="s">
        <v>67</v>
      </c>
      <c r="C36" s="355" t="s">
        <v>8</v>
      </c>
      <c r="D36" s="346">
        <v>2.06</v>
      </c>
      <c r="E36" s="355" t="s">
        <v>25</v>
      </c>
      <c r="F36" s="367" t="s">
        <v>49</v>
      </c>
      <c r="G36" s="324" t="s">
        <v>498</v>
      </c>
      <c r="H36" s="347" t="s">
        <v>485</v>
      </c>
      <c r="I36" s="732">
        <v>60373984</v>
      </c>
      <c r="J36" s="576">
        <v>12</v>
      </c>
      <c r="K36" s="354">
        <v>15000000</v>
      </c>
      <c r="L36" s="346">
        <v>12</v>
      </c>
      <c r="M36" s="350">
        <v>9048984</v>
      </c>
      <c r="N36" s="777">
        <v>12</v>
      </c>
      <c r="O36" s="569">
        <v>9048000</v>
      </c>
      <c r="P36" s="546"/>
      <c r="Q36" s="762">
        <f t="shared" si="23"/>
        <v>99.989125851034771</v>
      </c>
      <c r="R36" s="777">
        <v>12</v>
      </c>
      <c r="S36" s="350">
        <v>8777020</v>
      </c>
      <c r="T36" s="352"/>
      <c r="U36" s="351">
        <v>4362000</v>
      </c>
      <c r="V36" s="668"/>
      <c r="W36" s="668">
        <f t="shared" si="24"/>
        <v>28410000</v>
      </c>
      <c r="X36" s="345"/>
      <c r="Y36" s="756">
        <f t="shared" si="14"/>
        <v>47.056692498543747</v>
      </c>
      <c r="Z36" s="316"/>
      <c r="AA36" s="316"/>
    </row>
    <row r="37" spans="1:27" ht="36.75" customHeight="1">
      <c r="A37" s="650">
        <v>2</v>
      </c>
      <c r="B37" s="355" t="s">
        <v>67</v>
      </c>
      <c r="C37" s="355" t="s">
        <v>8</v>
      </c>
      <c r="D37" s="346">
        <v>2.06</v>
      </c>
      <c r="E37" s="355" t="s">
        <v>50</v>
      </c>
      <c r="F37" s="367" t="s">
        <v>51</v>
      </c>
      <c r="G37" s="324" t="s">
        <v>499</v>
      </c>
      <c r="H37" s="347" t="s">
        <v>485</v>
      </c>
      <c r="I37" s="732">
        <v>763039440</v>
      </c>
      <c r="J37" s="576">
        <v>12</v>
      </c>
      <c r="K37" s="354">
        <v>153445700</v>
      </c>
      <c r="L37" s="346">
        <v>12</v>
      </c>
      <c r="M37" s="350">
        <v>101895000</v>
      </c>
      <c r="N37" s="777">
        <v>12</v>
      </c>
      <c r="O37" s="569">
        <v>99357100</v>
      </c>
      <c r="P37" s="546"/>
      <c r="Q37" s="762">
        <f t="shared" si="23"/>
        <v>97.509298787968007</v>
      </c>
      <c r="R37" s="777">
        <v>12</v>
      </c>
      <c r="S37" s="351">
        <v>106620000</v>
      </c>
      <c r="T37" s="352"/>
      <c r="U37" s="351">
        <v>9890000</v>
      </c>
      <c r="V37" s="668"/>
      <c r="W37" s="668">
        <f t="shared" si="24"/>
        <v>262692800</v>
      </c>
      <c r="X37" s="345"/>
      <c r="Y37" s="756">
        <f t="shared" si="14"/>
        <v>34.427158837294172</v>
      </c>
      <c r="Z37" s="316"/>
      <c r="AA37" s="316"/>
    </row>
    <row r="38" spans="1:27" ht="46">
      <c r="A38" s="335">
        <v>2</v>
      </c>
      <c r="B38" s="388" t="s">
        <v>67</v>
      </c>
      <c r="C38" s="388" t="s">
        <v>8</v>
      </c>
      <c r="D38" s="335">
        <v>2.0699999999999998</v>
      </c>
      <c r="E38" s="388"/>
      <c r="F38" s="359" t="s">
        <v>52</v>
      </c>
      <c r="G38" s="371" t="s">
        <v>53</v>
      </c>
      <c r="H38" s="340" t="s">
        <v>29</v>
      </c>
      <c r="I38" s="739">
        <f>I39</f>
        <v>601976561</v>
      </c>
      <c r="J38" s="362">
        <f t="shared" ref="J38:K38" si="25">J39</f>
        <v>0</v>
      </c>
      <c r="K38" s="360">
        <f t="shared" si="25"/>
        <v>0</v>
      </c>
      <c r="L38" s="340">
        <v>100</v>
      </c>
      <c r="M38" s="361">
        <f>M39</f>
        <v>145005561</v>
      </c>
      <c r="N38" s="361">
        <v>100</v>
      </c>
      <c r="O38" s="361">
        <f t="shared" ref="O38" si="26">O39</f>
        <v>122615500</v>
      </c>
      <c r="P38" s="363"/>
      <c r="Q38" s="764">
        <f t="shared" si="23"/>
        <v>84.559170803111471</v>
      </c>
      <c r="R38" s="372">
        <v>100</v>
      </c>
      <c r="S38" s="372">
        <f>S39</f>
        <v>83396000</v>
      </c>
      <c r="T38" s="372"/>
      <c r="U38" s="372">
        <f t="shared" ref="U38:X38" si="27">U39</f>
        <v>50000000</v>
      </c>
      <c r="V38" s="372">
        <f t="shared" si="27"/>
        <v>0</v>
      </c>
      <c r="W38" s="372">
        <f t="shared" si="27"/>
        <v>172615500</v>
      </c>
      <c r="X38" s="372">
        <f t="shared" si="27"/>
        <v>0</v>
      </c>
      <c r="Y38" s="755">
        <f>W38/I38*100</f>
        <v>28.674787555391212</v>
      </c>
      <c r="Z38" s="316"/>
      <c r="AA38" s="316"/>
    </row>
    <row r="39" spans="1:27" ht="23">
      <c r="A39" s="858">
        <v>2</v>
      </c>
      <c r="B39" s="837" t="s">
        <v>67</v>
      </c>
      <c r="C39" s="837" t="s">
        <v>8</v>
      </c>
      <c r="D39" s="839">
        <v>2.0699999999999998</v>
      </c>
      <c r="E39" s="837">
        <v>10</v>
      </c>
      <c r="F39" s="861" t="s">
        <v>54</v>
      </c>
      <c r="G39" s="389" t="s">
        <v>500</v>
      </c>
      <c r="H39" s="390" t="s">
        <v>55</v>
      </c>
      <c r="I39" s="868">
        <v>601976561</v>
      </c>
      <c r="J39" s="576">
        <v>0</v>
      </c>
      <c r="K39" s="864"/>
      <c r="L39" s="346">
        <v>2</v>
      </c>
      <c r="M39" s="850">
        <v>145005561</v>
      </c>
      <c r="N39" s="568"/>
      <c r="O39" s="966">
        <v>122615500</v>
      </c>
      <c r="P39" s="352"/>
      <c r="Q39" s="854">
        <v>95.923189563365284</v>
      </c>
      <c r="R39" s="352"/>
      <c r="S39" s="851">
        <v>83396000</v>
      </c>
      <c r="T39" s="352"/>
      <c r="U39" s="812">
        <v>50000000</v>
      </c>
      <c r="V39" s="668"/>
      <c r="W39" s="805">
        <f t="shared" si="24"/>
        <v>172615500</v>
      </c>
      <c r="X39" s="811"/>
      <c r="Y39" s="806">
        <v>33.657053110827455</v>
      </c>
      <c r="Z39" s="316"/>
      <c r="AA39" s="316"/>
    </row>
    <row r="40" spans="1:27">
      <c r="A40" s="858"/>
      <c r="B40" s="859"/>
      <c r="C40" s="860"/>
      <c r="D40" s="859"/>
      <c r="E40" s="860"/>
      <c r="F40" s="862"/>
      <c r="G40" s="389" t="s">
        <v>501</v>
      </c>
      <c r="H40" s="390" t="s">
        <v>55</v>
      </c>
      <c r="I40" s="870"/>
      <c r="J40" s="576">
        <v>0</v>
      </c>
      <c r="K40" s="865"/>
      <c r="L40" s="346">
        <v>1</v>
      </c>
      <c r="M40" s="850"/>
      <c r="N40" s="568"/>
      <c r="O40" s="966"/>
      <c r="P40" s="352"/>
      <c r="Q40" s="855"/>
      <c r="R40" s="352"/>
      <c r="S40" s="852"/>
      <c r="T40" s="352"/>
      <c r="U40" s="857"/>
      <c r="V40" s="668"/>
      <c r="W40" s="805"/>
      <c r="X40" s="811"/>
      <c r="Y40" s="806"/>
      <c r="Z40" s="316"/>
      <c r="AA40" s="316"/>
    </row>
    <row r="41" spans="1:27">
      <c r="A41" s="858"/>
      <c r="B41" s="859"/>
      <c r="C41" s="860"/>
      <c r="D41" s="859"/>
      <c r="E41" s="860"/>
      <c r="F41" s="862"/>
      <c r="G41" s="389" t="s">
        <v>502</v>
      </c>
      <c r="H41" s="390" t="s">
        <v>55</v>
      </c>
      <c r="I41" s="870"/>
      <c r="J41" s="576">
        <v>0</v>
      </c>
      <c r="K41" s="865"/>
      <c r="L41" s="346">
        <v>2</v>
      </c>
      <c r="M41" s="850"/>
      <c r="N41" s="568"/>
      <c r="O41" s="966"/>
      <c r="P41" s="352"/>
      <c r="Q41" s="855"/>
      <c r="R41" s="352"/>
      <c r="S41" s="852"/>
      <c r="T41" s="352"/>
      <c r="U41" s="857"/>
      <c r="V41" s="668"/>
      <c r="W41" s="805"/>
      <c r="X41" s="811"/>
      <c r="Y41" s="806"/>
      <c r="Z41" s="316"/>
      <c r="AA41" s="316"/>
    </row>
    <row r="42" spans="1:27">
      <c r="A42" s="858"/>
      <c r="B42" s="859"/>
      <c r="C42" s="860"/>
      <c r="D42" s="859"/>
      <c r="E42" s="860"/>
      <c r="F42" s="862"/>
      <c r="G42" s="389" t="s">
        <v>503</v>
      </c>
      <c r="H42" s="390" t="s">
        <v>55</v>
      </c>
      <c r="I42" s="870"/>
      <c r="J42" s="576">
        <v>0</v>
      </c>
      <c r="K42" s="865"/>
      <c r="L42" s="346">
        <v>2</v>
      </c>
      <c r="M42" s="850"/>
      <c r="N42" s="568"/>
      <c r="O42" s="966"/>
      <c r="P42" s="352"/>
      <c r="Q42" s="855"/>
      <c r="R42" s="352"/>
      <c r="S42" s="852"/>
      <c r="T42" s="352"/>
      <c r="U42" s="857"/>
      <c r="V42" s="668"/>
      <c r="W42" s="805"/>
      <c r="X42" s="811"/>
      <c r="Y42" s="806"/>
      <c r="Z42" s="316"/>
      <c r="AA42" s="316"/>
    </row>
    <row r="43" spans="1:27">
      <c r="A43" s="858"/>
      <c r="B43" s="840"/>
      <c r="C43" s="838"/>
      <c r="D43" s="840"/>
      <c r="E43" s="838"/>
      <c r="F43" s="863"/>
      <c r="G43" s="389" t="s">
        <v>504</v>
      </c>
      <c r="H43" s="390" t="s">
        <v>55</v>
      </c>
      <c r="I43" s="869"/>
      <c r="J43" s="576">
        <v>0</v>
      </c>
      <c r="K43" s="866"/>
      <c r="L43" s="346">
        <v>3</v>
      </c>
      <c r="M43" s="850"/>
      <c r="N43" s="568"/>
      <c r="O43" s="966"/>
      <c r="P43" s="352"/>
      <c r="Q43" s="856"/>
      <c r="R43" s="352"/>
      <c r="S43" s="853"/>
      <c r="T43" s="352"/>
      <c r="U43" s="813"/>
      <c r="V43" s="668"/>
      <c r="W43" s="805"/>
      <c r="X43" s="811"/>
      <c r="Y43" s="806"/>
      <c r="Z43" s="316"/>
      <c r="AA43" s="316"/>
    </row>
    <row r="44" spans="1:27" ht="46">
      <c r="A44" s="335">
        <v>2</v>
      </c>
      <c r="B44" s="388" t="s">
        <v>67</v>
      </c>
      <c r="C44" s="388" t="s">
        <v>8</v>
      </c>
      <c r="D44" s="335">
        <v>2.08</v>
      </c>
      <c r="E44" s="388"/>
      <c r="F44" s="359" t="s">
        <v>56</v>
      </c>
      <c r="G44" s="371" t="s">
        <v>57</v>
      </c>
      <c r="H44" s="340" t="s">
        <v>29</v>
      </c>
      <c r="I44" s="739">
        <f>SUM(I45:I48)</f>
        <v>2026579219</v>
      </c>
      <c r="J44" s="362">
        <v>100</v>
      </c>
      <c r="K44" s="360">
        <f t="shared" ref="K44" si="28">SUM(K45:K48)</f>
        <v>340878550</v>
      </c>
      <c r="L44" s="340">
        <v>100</v>
      </c>
      <c r="M44" s="364">
        <f>SUM(M45:M48)</f>
        <v>418740000</v>
      </c>
      <c r="N44" s="364">
        <v>100</v>
      </c>
      <c r="O44" s="364">
        <f t="shared" ref="O44" si="29">SUM(O45:O48)</f>
        <v>333162435</v>
      </c>
      <c r="P44" s="363"/>
      <c r="Q44" s="764">
        <f t="shared" ref="Q44" si="30">O44/M44*100</f>
        <v>79.563078521278115</v>
      </c>
      <c r="R44" s="372"/>
      <c r="S44" s="372">
        <f>SUM(S45:S48)</f>
        <v>356031600</v>
      </c>
      <c r="T44" s="372"/>
      <c r="U44" s="372">
        <f t="shared" ref="U44:X44" si="31">SUM(U45:U48)</f>
        <v>151697139</v>
      </c>
      <c r="V44" s="372">
        <f t="shared" si="31"/>
        <v>0</v>
      </c>
      <c r="W44" s="372">
        <f t="shared" si="31"/>
        <v>825738124</v>
      </c>
      <c r="X44" s="372">
        <f t="shared" si="31"/>
        <v>0</v>
      </c>
      <c r="Y44" s="755">
        <f>W44/I44*100</f>
        <v>40.745415538577078</v>
      </c>
      <c r="Z44" s="316"/>
      <c r="AA44" s="316"/>
    </row>
    <row r="45" spans="1:27" ht="34.5">
      <c r="A45" s="650">
        <v>2</v>
      </c>
      <c r="B45" s="355" t="s">
        <v>67</v>
      </c>
      <c r="C45" s="355" t="s">
        <v>8</v>
      </c>
      <c r="D45" s="346">
        <v>2.08</v>
      </c>
      <c r="E45" s="355" t="s">
        <v>8</v>
      </c>
      <c r="F45" s="367" t="s">
        <v>58</v>
      </c>
      <c r="G45" s="324" t="s">
        <v>505</v>
      </c>
      <c r="H45" s="347" t="s">
        <v>485</v>
      </c>
      <c r="I45" s="732">
        <v>79802600</v>
      </c>
      <c r="J45" s="576">
        <v>12</v>
      </c>
      <c r="K45" s="354">
        <v>24000000</v>
      </c>
      <c r="L45" s="346">
        <v>12</v>
      </c>
      <c r="M45" s="350">
        <v>8800000</v>
      </c>
      <c r="N45" s="777">
        <v>12</v>
      </c>
      <c r="O45" s="569">
        <v>8800000</v>
      </c>
      <c r="P45" s="546"/>
      <c r="Q45" s="762">
        <f t="shared" ref="Q45:Q49" si="32">O45/M45*100</f>
        <v>100</v>
      </c>
      <c r="R45" s="777">
        <v>12</v>
      </c>
      <c r="S45" s="350">
        <v>5000000</v>
      </c>
      <c r="T45" s="352"/>
      <c r="U45" s="350">
        <v>3000000</v>
      </c>
      <c r="V45" s="663"/>
      <c r="W45" s="668">
        <f t="shared" si="24"/>
        <v>35800000</v>
      </c>
      <c r="X45" s="345"/>
      <c r="Y45" s="756">
        <f t="shared" ref="Y45:Y48" si="33">W45/I45*100</f>
        <v>44.860693761857384</v>
      </c>
      <c r="Z45" s="316"/>
      <c r="AA45" s="316"/>
    </row>
    <row r="46" spans="1:27" ht="34.5">
      <c r="A46" s="650">
        <v>2</v>
      </c>
      <c r="B46" s="355" t="s">
        <v>67</v>
      </c>
      <c r="C46" s="355" t="s">
        <v>8</v>
      </c>
      <c r="D46" s="346">
        <v>2.08</v>
      </c>
      <c r="E46" s="355" t="s">
        <v>16</v>
      </c>
      <c r="F46" s="367" t="s">
        <v>59</v>
      </c>
      <c r="G46" s="324" t="s">
        <v>506</v>
      </c>
      <c r="H46" s="347" t="s">
        <v>485</v>
      </c>
      <c r="I46" s="732">
        <v>561193809</v>
      </c>
      <c r="J46" s="576">
        <v>12</v>
      </c>
      <c r="K46" s="354">
        <v>56000000</v>
      </c>
      <c r="L46" s="346">
        <v>12</v>
      </c>
      <c r="M46" s="350">
        <v>147000000</v>
      </c>
      <c r="N46" s="777">
        <v>12</v>
      </c>
      <c r="O46" s="569">
        <v>79562435</v>
      </c>
      <c r="P46" s="546"/>
      <c r="Q46" s="762">
        <f t="shared" si="32"/>
        <v>54.124105442176869</v>
      </c>
      <c r="R46" s="777">
        <v>12</v>
      </c>
      <c r="S46" s="350">
        <v>108000000</v>
      </c>
      <c r="T46" s="352"/>
      <c r="U46" s="350">
        <v>34670339</v>
      </c>
      <c r="V46" s="663"/>
      <c r="W46" s="668">
        <f t="shared" si="24"/>
        <v>170232774</v>
      </c>
      <c r="X46" s="345"/>
      <c r="Y46" s="756">
        <f t="shared" si="33"/>
        <v>30.334043474809608</v>
      </c>
      <c r="Z46" s="316"/>
      <c r="AA46" s="316"/>
    </row>
    <row r="47" spans="1:27" ht="23">
      <c r="A47" s="650">
        <v>2</v>
      </c>
      <c r="B47" s="355" t="s">
        <v>67</v>
      </c>
      <c r="C47" s="355" t="s">
        <v>8</v>
      </c>
      <c r="D47" s="346">
        <v>2.08</v>
      </c>
      <c r="E47" s="355" t="s">
        <v>18</v>
      </c>
      <c r="F47" s="367" t="s">
        <v>60</v>
      </c>
      <c r="G47" s="324" t="s">
        <v>507</v>
      </c>
      <c r="H47" s="347" t="s">
        <v>485</v>
      </c>
      <c r="I47" s="732">
        <v>46518000</v>
      </c>
      <c r="J47" s="576"/>
      <c r="K47" s="354"/>
      <c r="L47" s="346"/>
      <c r="M47" s="382" t="s">
        <v>433</v>
      </c>
      <c r="N47" s="777">
        <v>12</v>
      </c>
      <c r="O47" s="569"/>
      <c r="P47" s="546"/>
      <c r="Q47" s="762" t="e">
        <f t="shared" si="32"/>
        <v>#DIV/0!</v>
      </c>
      <c r="R47" s="777">
        <v>12</v>
      </c>
      <c r="S47" s="350">
        <v>21670000</v>
      </c>
      <c r="T47" s="352"/>
      <c r="U47" s="350">
        <v>7300000</v>
      </c>
      <c r="V47" s="663"/>
      <c r="W47" s="668">
        <f t="shared" si="24"/>
        <v>7300000</v>
      </c>
      <c r="X47" s="345"/>
      <c r="Y47" s="756">
        <f t="shared" si="33"/>
        <v>15.692850079539102</v>
      </c>
      <c r="Z47" s="316"/>
      <c r="AA47" s="316"/>
    </row>
    <row r="48" spans="1:27" ht="23">
      <c r="A48" s="650">
        <v>2</v>
      </c>
      <c r="B48" s="355" t="s">
        <v>67</v>
      </c>
      <c r="C48" s="355" t="s">
        <v>8</v>
      </c>
      <c r="D48" s="346">
        <v>2.08</v>
      </c>
      <c r="E48" s="355" t="s">
        <v>20</v>
      </c>
      <c r="F48" s="367" t="s">
        <v>61</v>
      </c>
      <c r="G48" s="324" t="s">
        <v>508</v>
      </c>
      <c r="H48" s="347" t="s">
        <v>485</v>
      </c>
      <c r="I48" s="732">
        <v>1339064810</v>
      </c>
      <c r="J48" s="576">
        <v>12</v>
      </c>
      <c r="K48" s="354">
        <v>260878550</v>
      </c>
      <c r="L48" s="346">
        <v>12</v>
      </c>
      <c r="M48" s="350">
        <v>262940000</v>
      </c>
      <c r="N48" s="777">
        <v>12</v>
      </c>
      <c r="O48" s="569">
        <v>244800000</v>
      </c>
      <c r="P48" s="546"/>
      <c r="Q48" s="762">
        <f t="shared" si="32"/>
        <v>93.101087700616119</v>
      </c>
      <c r="R48" s="777">
        <v>12</v>
      </c>
      <c r="S48" s="350">
        <v>221361600</v>
      </c>
      <c r="T48" s="352"/>
      <c r="U48" s="350">
        <v>106726800</v>
      </c>
      <c r="V48" s="663"/>
      <c r="W48" s="668">
        <f t="shared" si="24"/>
        <v>612405350</v>
      </c>
      <c r="X48" s="345"/>
      <c r="Y48" s="756">
        <f t="shared" si="33"/>
        <v>45.733809553250829</v>
      </c>
      <c r="Z48" s="316"/>
      <c r="AA48" s="316"/>
    </row>
    <row r="49" spans="1:27" ht="53.15" customHeight="1">
      <c r="A49" s="335">
        <v>2</v>
      </c>
      <c r="B49" s="388" t="s">
        <v>67</v>
      </c>
      <c r="C49" s="388" t="s">
        <v>8</v>
      </c>
      <c r="D49" s="335">
        <v>2.09</v>
      </c>
      <c r="E49" s="388"/>
      <c r="F49" s="338" t="s">
        <v>62</v>
      </c>
      <c r="G49" s="391" t="s">
        <v>63</v>
      </c>
      <c r="H49" s="340" t="s">
        <v>29</v>
      </c>
      <c r="I49" s="739">
        <f>SUM(I50:I52)</f>
        <v>1660370005</v>
      </c>
      <c r="J49" s="362">
        <v>100</v>
      </c>
      <c r="K49" s="360">
        <f>SUM(K50:K52)</f>
        <v>198350000</v>
      </c>
      <c r="L49" s="340">
        <v>100</v>
      </c>
      <c r="M49" s="361">
        <f>SUM(M50:M52)</f>
        <v>393544505</v>
      </c>
      <c r="N49" s="361">
        <f>SUM(N50:N52)</f>
        <v>36</v>
      </c>
      <c r="O49" s="361">
        <f>SUM(O50:O52)</f>
        <v>379183900</v>
      </c>
      <c r="P49" s="363"/>
      <c r="Q49" s="764">
        <f t="shared" si="32"/>
        <v>96.35095781606708</v>
      </c>
      <c r="R49" s="360"/>
      <c r="S49" s="372">
        <f>SUM(S50:S52)</f>
        <v>456523805</v>
      </c>
      <c r="T49" s="364"/>
      <c r="U49" s="364">
        <f>SUM(U50:U52)</f>
        <v>180372100</v>
      </c>
      <c r="V49" s="364">
        <f>SUM(V50:V52)</f>
        <v>0</v>
      </c>
      <c r="W49" s="364">
        <f>SUM(W50:W52)</f>
        <v>757906000</v>
      </c>
      <c r="X49" s="364">
        <f t="shared" ref="X49" si="34">SUM(X50:X52)</f>
        <v>0</v>
      </c>
      <c r="Y49" s="755">
        <f>W49/I49*100</f>
        <v>45.646813524555327</v>
      </c>
      <c r="Z49" s="316"/>
      <c r="AA49" s="316"/>
    </row>
    <row r="50" spans="1:27" ht="46.5" customHeight="1">
      <c r="A50" s="650">
        <v>2</v>
      </c>
      <c r="B50" s="649" t="s">
        <v>67</v>
      </c>
      <c r="C50" s="649" t="s">
        <v>8</v>
      </c>
      <c r="D50" s="650">
        <v>2.09</v>
      </c>
      <c r="E50" s="649" t="s">
        <v>16</v>
      </c>
      <c r="F50" s="647" t="s">
        <v>64</v>
      </c>
      <c r="G50" s="647" t="s">
        <v>509</v>
      </c>
      <c r="H50" s="648" t="s">
        <v>485</v>
      </c>
      <c r="I50" s="734">
        <v>1430858005</v>
      </c>
      <c r="J50" s="643">
        <v>12</v>
      </c>
      <c r="K50" s="708">
        <v>115000000</v>
      </c>
      <c r="L50" s="650">
        <v>12</v>
      </c>
      <c r="M50" s="644">
        <v>365382505</v>
      </c>
      <c r="N50" s="777">
        <v>12</v>
      </c>
      <c r="O50" s="654">
        <v>351021900</v>
      </c>
      <c r="P50" s="650"/>
      <c r="Q50" s="766">
        <f t="shared" ref="Q50:Q52" si="35">O50/M50*100</f>
        <v>96.069706457346655</v>
      </c>
      <c r="R50" s="651">
        <v>12</v>
      </c>
      <c r="S50" s="646">
        <v>447883805</v>
      </c>
      <c r="T50" s="651"/>
      <c r="U50" s="645">
        <v>171732100</v>
      </c>
      <c r="V50" s="668"/>
      <c r="W50" s="662">
        <f t="shared" si="24"/>
        <v>637754000</v>
      </c>
      <c r="X50" s="714"/>
      <c r="Y50" s="756">
        <f t="shared" ref="Y50:Y52" si="36">W50/I50*100</f>
        <v>44.571438799058193</v>
      </c>
      <c r="Z50" s="316"/>
      <c r="AA50" s="316"/>
    </row>
    <row r="51" spans="1:27" ht="23">
      <c r="A51" s="650">
        <v>2</v>
      </c>
      <c r="B51" s="355" t="s">
        <v>67</v>
      </c>
      <c r="C51" s="355" t="s">
        <v>8</v>
      </c>
      <c r="D51" s="346">
        <v>2.09</v>
      </c>
      <c r="E51" s="355" t="s">
        <v>25</v>
      </c>
      <c r="F51" s="324" t="s">
        <v>65</v>
      </c>
      <c r="G51" s="324" t="s">
        <v>510</v>
      </c>
      <c r="H51" s="347" t="s">
        <v>485</v>
      </c>
      <c r="I51" s="732">
        <v>85090000</v>
      </c>
      <c r="J51" s="576">
        <v>12</v>
      </c>
      <c r="K51" s="354">
        <v>31000000</v>
      </c>
      <c r="L51" s="346">
        <v>12</v>
      </c>
      <c r="M51" s="350">
        <v>19090000</v>
      </c>
      <c r="N51" s="777">
        <v>12</v>
      </c>
      <c r="O51" s="569">
        <v>19090000</v>
      </c>
      <c r="P51" s="546"/>
      <c r="Q51" s="762">
        <f t="shared" si="35"/>
        <v>100</v>
      </c>
      <c r="R51" s="352"/>
      <c r="S51" s="392" t="s">
        <v>433</v>
      </c>
      <c r="T51" s="352"/>
      <c r="U51" s="351">
        <v>0</v>
      </c>
      <c r="V51" s="668"/>
      <c r="W51" s="668">
        <f t="shared" si="24"/>
        <v>50090000</v>
      </c>
      <c r="X51" s="345"/>
      <c r="Y51" s="756">
        <f t="shared" si="36"/>
        <v>58.867081913268308</v>
      </c>
      <c r="Z51" s="316"/>
      <c r="AA51" s="316"/>
    </row>
    <row r="52" spans="1:27" ht="46">
      <c r="A52" s="650">
        <v>2</v>
      </c>
      <c r="B52" s="355" t="s">
        <v>67</v>
      </c>
      <c r="C52" s="355" t="s">
        <v>8</v>
      </c>
      <c r="D52" s="346">
        <v>2.09</v>
      </c>
      <c r="E52" s="355" t="s">
        <v>50</v>
      </c>
      <c r="F52" s="324" t="s">
        <v>66</v>
      </c>
      <c r="G52" s="324" t="s">
        <v>511</v>
      </c>
      <c r="H52" s="347" t="s">
        <v>485</v>
      </c>
      <c r="I52" s="732">
        <v>144422000</v>
      </c>
      <c r="J52" s="576">
        <v>12</v>
      </c>
      <c r="K52" s="354">
        <v>52350000</v>
      </c>
      <c r="L52" s="346">
        <v>12</v>
      </c>
      <c r="M52" s="350">
        <v>9072000</v>
      </c>
      <c r="N52" s="777">
        <v>12</v>
      </c>
      <c r="O52" s="569">
        <v>9072000</v>
      </c>
      <c r="P52" s="546"/>
      <c r="Q52" s="762">
        <f t="shared" si="35"/>
        <v>100</v>
      </c>
      <c r="R52" s="352">
        <v>12</v>
      </c>
      <c r="S52" s="350">
        <v>8640000</v>
      </c>
      <c r="T52" s="352"/>
      <c r="U52" s="351">
        <v>8640000</v>
      </c>
      <c r="V52" s="668"/>
      <c r="W52" s="668">
        <f t="shared" si="24"/>
        <v>70062000</v>
      </c>
      <c r="X52" s="345"/>
      <c r="Y52" s="756">
        <f t="shared" si="36"/>
        <v>48.511999556854221</v>
      </c>
      <c r="Z52" s="316"/>
      <c r="AA52" s="316"/>
    </row>
    <row r="53" spans="1:27" ht="66" customHeight="1">
      <c r="A53" s="888">
        <v>2</v>
      </c>
      <c r="B53" s="889" t="s">
        <v>67</v>
      </c>
      <c r="C53" s="889" t="s">
        <v>16</v>
      </c>
      <c r="D53" s="891"/>
      <c r="E53" s="891"/>
      <c r="F53" s="880" t="s">
        <v>70</v>
      </c>
      <c r="G53" s="396" t="s">
        <v>71</v>
      </c>
      <c r="H53" s="397" t="s">
        <v>29</v>
      </c>
      <c r="I53" s="974">
        <f>I55+I61+I64</f>
        <v>3860731589</v>
      </c>
      <c r="J53" s="398">
        <v>20</v>
      </c>
      <c r="K53" s="882">
        <f>K55+K61+K64</f>
        <v>288281800</v>
      </c>
      <c r="L53" s="399">
        <v>30</v>
      </c>
      <c r="M53" s="884">
        <f>M55+M61+M64</f>
        <v>306763089</v>
      </c>
      <c r="N53" s="596">
        <f t="shared" ref="N53:O53" si="37">N55+N61+N64</f>
        <v>0</v>
      </c>
      <c r="O53" s="884">
        <f t="shared" si="37"/>
        <v>237355930</v>
      </c>
      <c r="P53" s="400"/>
      <c r="Q53" s="886">
        <f>O53/M53*100</f>
        <v>77.374344734154107</v>
      </c>
      <c r="R53" s="400"/>
      <c r="S53" s="884">
        <f>S55+S61+S64</f>
        <v>512875500</v>
      </c>
      <c r="T53" s="401"/>
      <c r="U53" s="873">
        <f t="shared" ref="U53:W53" si="38">U55+U61+U64</f>
        <v>275227500</v>
      </c>
      <c r="V53" s="717">
        <f t="shared" si="38"/>
        <v>0</v>
      </c>
      <c r="W53" s="893">
        <f t="shared" si="38"/>
        <v>800865230</v>
      </c>
      <c r="X53" s="717"/>
      <c r="Y53" s="818">
        <v>45.448563361325249</v>
      </c>
      <c r="Z53" s="316"/>
      <c r="AA53" s="316"/>
    </row>
    <row r="54" spans="1:27" ht="46.5" customHeight="1">
      <c r="A54" s="888"/>
      <c r="B54" s="890"/>
      <c r="C54" s="890"/>
      <c r="D54" s="892"/>
      <c r="E54" s="892"/>
      <c r="F54" s="881"/>
      <c r="G54" s="396" t="s">
        <v>72</v>
      </c>
      <c r="H54" s="397" t="s">
        <v>29</v>
      </c>
      <c r="I54" s="975"/>
      <c r="J54" s="398">
        <v>100</v>
      </c>
      <c r="K54" s="883"/>
      <c r="L54" s="399">
        <v>100</v>
      </c>
      <c r="M54" s="885"/>
      <c r="N54" s="597"/>
      <c r="O54" s="885"/>
      <c r="P54" s="400"/>
      <c r="Q54" s="887"/>
      <c r="R54" s="400"/>
      <c r="S54" s="885"/>
      <c r="T54" s="401"/>
      <c r="U54" s="874"/>
      <c r="V54" s="717"/>
      <c r="W54" s="893"/>
      <c r="X54" s="717"/>
      <c r="Y54" s="818"/>
      <c r="Z54" s="316"/>
      <c r="AA54" s="316"/>
    </row>
    <row r="55" spans="1:27" ht="56.25" customHeight="1">
      <c r="A55" s="337">
        <v>2</v>
      </c>
      <c r="B55" s="336" t="s">
        <v>67</v>
      </c>
      <c r="C55" s="336" t="s">
        <v>16</v>
      </c>
      <c r="D55" s="337">
        <v>2.0099999999999998</v>
      </c>
      <c r="E55" s="337"/>
      <c r="F55" s="371" t="s">
        <v>73</v>
      </c>
      <c r="G55" s="359" t="s">
        <v>74</v>
      </c>
      <c r="H55" s="403" t="s">
        <v>29</v>
      </c>
      <c r="I55" s="742">
        <f>SUM(I56:I60)</f>
        <v>1150908825</v>
      </c>
      <c r="J55" s="363"/>
      <c r="K55" s="364">
        <f t="shared" ref="K55" si="39">SUM(K56:K60)</f>
        <v>0</v>
      </c>
      <c r="L55" s="335">
        <v>0</v>
      </c>
      <c r="M55" s="404">
        <f>SUM(M56:M60)</f>
        <v>0</v>
      </c>
      <c r="N55" s="404">
        <f t="shared" ref="N55:O55" si="40">SUM(N56:N60)</f>
        <v>0</v>
      </c>
      <c r="O55" s="404">
        <f t="shared" si="40"/>
        <v>0</v>
      </c>
      <c r="P55" s="372"/>
      <c r="Q55" s="764" t="e">
        <f t="shared" ref="Q55" si="41">O55/M55*100</f>
        <v>#DIV/0!</v>
      </c>
      <c r="R55" s="335"/>
      <c r="S55" s="372">
        <f>SUM(S56:S60)</f>
        <v>19000000</v>
      </c>
      <c r="T55" s="372"/>
      <c r="U55" s="372">
        <f t="shared" ref="U55:X55" si="42">SUM(U56:U60)</f>
        <v>6700000</v>
      </c>
      <c r="V55" s="372">
        <f t="shared" si="42"/>
        <v>0</v>
      </c>
      <c r="W55" s="372">
        <f t="shared" si="42"/>
        <v>6700000</v>
      </c>
      <c r="X55" s="372">
        <f t="shared" si="42"/>
        <v>0</v>
      </c>
      <c r="Y55" s="755">
        <f>W55/I55*100</f>
        <v>0.5821486337112759</v>
      </c>
      <c r="Z55" s="316"/>
      <c r="AA55" s="316"/>
    </row>
    <row r="56" spans="1:27" ht="56.25" customHeight="1">
      <c r="A56" s="348">
        <v>2</v>
      </c>
      <c r="B56" s="347" t="s">
        <v>67</v>
      </c>
      <c r="C56" s="347" t="s">
        <v>16</v>
      </c>
      <c r="D56" s="348">
        <v>2.0099999999999998</v>
      </c>
      <c r="E56" s="347" t="s">
        <v>8</v>
      </c>
      <c r="F56" s="324" t="s">
        <v>75</v>
      </c>
      <c r="G56" s="367" t="s">
        <v>513</v>
      </c>
      <c r="H56" s="405" t="s">
        <v>29</v>
      </c>
      <c r="I56" s="732">
        <v>150000000</v>
      </c>
      <c r="J56" s="576"/>
      <c r="K56" s="317"/>
      <c r="L56" s="379">
        <v>0</v>
      </c>
      <c r="M56" s="406" t="s">
        <v>433</v>
      </c>
      <c r="N56" s="632"/>
      <c r="O56" s="569"/>
      <c r="P56" s="546"/>
      <c r="Q56" s="767"/>
      <c r="R56" s="346"/>
      <c r="S56" s="354">
        <v>19000000</v>
      </c>
      <c r="T56" s="346"/>
      <c r="U56" s="407">
        <v>6700000</v>
      </c>
      <c r="V56" s="407"/>
      <c r="W56" s="668">
        <f t="shared" si="24"/>
        <v>6700000</v>
      </c>
      <c r="X56" s="345"/>
      <c r="Y56" s="756">
        <f t="shared" ref="Y56:Y60" si="43">W56/I56*100</f>
        <v>4.4666666666666668</v>
      </c>
      <c r="Z56" s="316"/>
      <c r="AA56" s="316"/>
    </row>
    <row r="57" spans="1:27" ht="39" customHeight="1">
      <c r="A57" s="875">
        <v>2</v>
      </c>
      <c r="B57" s="876" t="s">
        <v>67</v>
      </c>
      <c r="C57" s="876" t="s">
        <v>16</v>
      </c>
      <c r="D57" s="878">
        <v>2.0099999999999998</v>
      </c>
      <c r="E57" s="876" t="s">
        <v>16</v>
      </c>
      <c r="F57" s="861" t="s">
        <v>76</v>
      </c>
      <c r="G57" s="367" t="s">
        <v>514</v>
      </c>
      <c r="H57" s="405" t="s">
        <v>515</v>
      </c>
      <c r="I57" s="868">
        <v>300000000</v>
      </c>
      <c r="J57" s="576"/>
      <c r="K57" s="839">
        <v>0</v>
      </c>
      <c r="L57" s="379">
        <v>0</v>
      </c>
      <c r="M57" s="816">
        <v>0</v>
      </c>
      <c r="N57" s="632"/>
      <c r="O57" s="966"/>
      <c r="P57" s="352"/>
      <c r="Q57" s="871"/>
      <c r="R57" s="352"/>
      <c r="S57" s="864">
        <v>0</v>
      </c>
      <c r="T57" s="352"/>
      <c r="U57" s="799">
        <v>0</v>
      </c>
      <c r="V57" s="662"/>
      <c r="W57" s="805">
        <f t="shared" si="24"/>
        <v>0</v>
      </c>
      <c r="X57" s="811"/>
      <c r="Y57" s="797">
        <f t="shared" si="43"/>
        <v>0</v>
      </c>
      <c r="Z57" s="316"/>
      <c r="AA57" s="316"/>
    </row>
    <row r="58" spans="1:27" ht="39" customHeight="1">
      <c r="A58" s="875"/>
      <c r="B58" s="877"/>
      <c r="C58" s="877"/>
      <c r="D58" s="879"/>
      <c r="E58" s="877"/>
      <c r="F58" s="863"/>
      <c r="G58" s="367" t="s">
        <v>516</v>
      </c>
      <c r="H58" s="405" t="s">
        <v>517</v>
      </c>
      <c r="I58" s="869"/>
      <c r="J58" s="576"/>
      <c r="K58" s="840"/>
      <c r="L58" s="379">
        <v>0</v>
      </c>
      <c r="M58" s="817"/>
      <c r="N58" s="632"/>
      <c r="O58" s="966"/>
      <c r="P58" s="352"/>
      <c r="Q58" s="872"/>
      <c r="R58" s="352"/>
      <c r="S58" s="866"/>
      <c r="T58" s="352"/>
      <c r="U58" s="800"/>
      <c r="V58" s="662"/>
      <c r="W58" s="805"/>
      <c r="X58" s="811"/>
      <c r="Y58" s="798"/>
      <c r="Z58" s="316"/>
      <c r="AA58" s="316"/>
    </row>
    <row r="59" spans="1:27" ht="39" customHeight="1">
      <c r="A59" s="348">
        <v>2</v>
      </c>
      <c r="B59" s="347" t="s">
        <v>67</v>
      </c>
      <c r="C59" s="347" t="s">
        <v>16</v>
      </c>
      <c r="D59" s="348">
        <v>2.0099999999999998</v>
      </c>
      <c r="E59" s="347" t="s">
        <v>18</v>
      </c>
      <c r="F59" s="324" t="s">
        <v>77</v>
      </c>
      <c r="G59" s="367" t="s">
        <v>518</v>
      </c>
      <c r="H59" s="405" t="s">
        <v>517</v>
      </c>
      <c r="I59" s="732">
        <v>175000000</v>
      </c>
      <c r="J59" s="576"/>
      <c r="K59" s="633"/>
      <c r="L59" s="379">
        <v>0</v>
      </c>
      <c r="M59" s="406" t="s">
        <v>433</v>
      </c>
      <c r="N59" s="632"/>
      <c r="O59" s="569"/>
      <c r="P59" s="352"/>
      <c r="Q59" s="765"/>
      <c r="R59" s="352"/>
      <c r="S59" s="350">
        <v>0</v>
      </c>
      <c r="T59" s="352"/>
      <c r="U59" s="351">
        <v>0</v>
      </c>
      <c r="V59" s="668"/>
      <c r="W59" s="668">
        <f t="shared" si="24"/>
        <v>0</v>
      </c>
      <c r="X59" s="345"/>
      <c r="Y59" s="756">
        <f t="shared" si="43"/>
        <v>0</v>
      </c>
      <c r="Z59" s="316"/>
      <c r="AA59" s="316"/>
    </row>
    <row r="60" spans="1:27" ht="50.25" customHeight="1">
      <c r="A60" s="348">
        <v>2</v>
      </c>
      <c r="B60" s="347" t="s">
        <v>67</v>
      </c>
      <c r="C60" s="347" t="s">
        <v>16</v>
      </c>
      <c r="D60" s="348">
        <v>2.0099999999999998</v>
      </c>
      <c r="E60" s="347" t="s">
        <v>20</v>
      </c>
      <c r="F60" s="324" t="s">
        <v>78</v>
      </c>
      <c r="G60" s="367" t="s">
        <v>519</v>
      </c>
      <c r="H60" s="405" t="s">
        <v>79</v>
      </c>
      <c r="I60" s="732">
        <v>525908825</v>
      </c>
      <c r="J60" s="576"/>
      <c r="K60" s="633">
        <v>0</v>
      </c>
      <c r="L60" s="379">
        <v>0</v>
      </c>
      <c r="M60" s="406" t="s">
        <v>433</v>
      </c>
      <c r="N60" s="632"/>
      <c r="O60" s="569"/>
      <c r="P60" s="352"/>
      <c r="Q60" s="765"/>
      <c r="R60" s="352"/>
      <c r="S60" s="350">
        <v>0</v>
      </c>
      <c r="T60" s="352"/>
      <c r="U60" s="351">
        <v>0</v>
      </c>
      <c r="V60" s="668"/>
      <c r="W60" s="668">
        <f t="shared" si="24"/>
        <v>0</v>
      </c>
      <c r="X60" s="345"/>
      <c r="Y60" s="756">
        <f t="shared" si="43"/>
        <v>0</v>
      </c>
      <c r="Z60" s="316"/>
      <c r="AA60" s="316"/>
    </row>
    <row r="61" spans="1:27" ht="65.25" customHeight="1">
      <c r="A61" s="337">
        <v>2</v>
      </c>
      <c r="B61" s="336" t="s">
        <v>67</v>
      </c>
      <c r="C61" s="336" t="s">
        <v>16</v>
      </c>
      <c r="D61" s="337">
        <v>2.02</v>
      </c>
      <c r="E61" s="337"/>
      <c r="F61" s="371" t="s">
        <v>80</v>
      </c>
      <c r="G61" s="359" t="s">
        <v>81</v>
      </c>
      <c r="H61" s="403" t="s">
        <v>29</v>
      </c>
      <c r="I61" s="742">
        <f>SUM(I62:I63)</f>
        <v>895000000</v>
      </c>
      <c r="J61" s="409">
        <f t="shared" ref="J61:K61" si="44">SUM(J62:J63)</f>
        <v>0</v>
      </c>
      <c r="K61" s="408">
        <f t="shared" si="44"/>
        <v>0</v>
      </c>
      <c r="L61" s="335">
        <v>0</v>
      </c>
      <c r="M61" s="410">
        <f>SUM(M62:M63)</f>
        <v>0</v>
      </c>
      <c r="N61" s="410">
        <f t="shared" ref="N61:P61" si="45">SUM(N62:N63)</f>
        <v>0</v>
      </c>
      <c r="O61" s="410">
        <f t="shared" si="45"/>
        <v>0</v>
      </c>
      <c r="P61" s="410">
        <f t="shared" si="45"/>
        <v>0</v>
      </c>
      <c r="Q61" s="757" t="e">
        <f>O61/M61*100</f>
        <v>#DIV/0!</v>
      </c>
      <c r="R61" s="374"/>
      <c r="S61" s="364">
        <f>SUM(S62:S63)</f>
        <v>322055500</v>
      </c>
      <c r="T61" s="364"/>
      <c r="U61" s="419">
        <f t="shared" ref="U61:X61" si="46">SUM(U62:U63)</f>
        <v>226498000</v>
      </c>
      <c r="V61" s="419">
        <f t="shared" si="46"/>
        <v>0</v>
      </c>
      <c r="W61" s="419">
        <f t="shared" si="46"/>
        <v>226498000</v>
      </c>
      <c r="X61" s="419">
        <f t="shared" si="46"/>
        <v>0</v>
      </c>
      <c r="Y61" s="755">
        <f>W61/I61*100</f>
        <v>25.30703910614525</v>
      </c>
      <c r="Z61" s="316"/>
      <c r="AA61" s="316"/>
    </row>
    <row r="62" spans="1:27" ht="47.25" customHeight="1">
      <c r="A62" s="348">
        <v>2</v>
      </c>
      <c r="B62" s="413" t="s">
        <v>67</v>
      </c>
      <c r="C62" s="413" t="s">
        <v>16</v>
      </c>
      <c r="D62" s="412">
        <v>2.02</v>
      </c>
      <c r="E62" s="413" t="s">
        <v>8</v>
      </c>
      <c r="F62" s="389" t="s">
        <v>82</v>
      </c>
      <c r="G62" s="367" t="s">
        <v>520</v>
      </c>
      <c r="H62" s="405" t="s">
        <v>521</v>
      </c>
      <c r="I62" s="732">
        <v>570000000</v>
      </c>
      <c r="J62" s="576"/>
      <c r="K62" s="633"/>
      <c r="L62" s="379">
        <v>0</v>
      </c>
      <c r="M62" s="414">
        <v>0</v>
      </c>
      <c r="N62" s="568"/>
      <c r="O62" s="569"/>
      <c r="P62" s="352"/>
      <c r="Q62" s="766"/>
      <c r="R62" s="352"/>
      <c r="S62" s="415">
        <v>296210000</v>
      </c>
      <c r="T62" s="352"/>
      <c r="U62" s="416">
        <v>226498000</v>
      </c>
      <c r="V62" s="662"/>
      <c r="W62" s="668">
        <f t="shared" si="24"/>
        <v>226498000</v>
      </c>
      <c r="X62" s="345"/>
      <c r="Y62" s="756">
        <f t="shared" ref="Y62:Y63" si="47">W62/I62*100</f>
        <v>39.736491228070179</v>
      </c>
      <c r="Z62" s="316"/>
      <c r="AA62" s="316"/>
    </row>
    <row r="63" spans="1:27" ht="54.75" customHeight="1">
      <c r="A63" s="348">
        <v>2</v>
      </c>
      <c r="B63" s="347" t="s">
        <v>67</v>
      </c>
      <c r="C63" s="347" t="s">
        <v>16</v>
      </c>
      <c r="D63" s="348">
        <v>2.02</v>
      </c>
      <c r="E63" s="347" t="s">
        <v>16</v>
      </c>
      <c r="F63" s="324" t="s">
        <v>83</v>
      </c>
      <c r="G63" s="367" t="s">
        <v>522</v>
      </c>
      <c r="H63" s="405" t="s">
        <v>14</v>
      </c>
      <c r="I63" s="732">
        <v>325000000</v>
      </c>
      <c r="J63" s="576"/>
      <c r="K63" s="633"/>
      <c r="L63" s="379">
        <v>0</v>
      </c>
      <c r="M63" s="406" t="s">
        <v>433</v>
      </c>
      <c r="N63" s="568"/>
      <c r="O63" s="569"/>
      <c r="P63" s="352"/>
      <c r="Q63" s="762"/>
      <c r="R63" s="352"/>
      <c r="S63" s="350">
        <v>25845500</v>
      </c>
      <c r="T63" s="352"/>
      <c r="U63" s="416">
        <v>0</v>
      </c>
      <c r="V63" s="662"/>
      <c r="W63" s="668">
        <f t="shared" si="24"/>
        <v>0</v>
      </c>
      <c r="X63" s="345"/>
      <c r="Y63" s="756">
        <f t="shared" si="47"/>
        <v>0</v>
      </c>
      <c r="Z63" s="316"/>
      <c r="AA63" s="316"/>
    </row>
    <row r="64" spans="1:27" ht="46">
      <c r="A64" s="337">
        <v>2</v>
      </c>
      <c r="B64" s="336" t="s">
        <v>67</v>
      </c>
      <c r="C64" s="336" t="s">
        <v>16</v>
      </c>
      <c r="D64" s="417" t="s">
        <v>35</v>
      </c>
      <c r="E64" s="417"/>
      <c r="F64" s="371" t="s">
        <v>84</v>
      </c>
      <c r="G64" s="371" t="s">
        <v>85</v>
      </c>
      <c r="H64" s="403" t="s">
        <v>29</v>
      </c>
      <c r="I64" s="742">
        <f>SUM(I65:I70)</f>
        <v>1814822764</v>
      </c>
      <c r="J64" s="363"/>
      <c r="K64" s="372">
        <f t="shared" ref="K64" si="48">SUM(K65:K70)</f>
        <v>288281800</v>
      </c>
      <c r="L64" s="335">
        <v>30</v>
      </c>
      <c r="M64" s="418">
        <f>SUM(M65:M70)</f>
        <v>306763089</v>
      </c>
      <c r="N64" s="418">
        <f t="shared" ref="N64:P64" si="49">SUM(N65:N70)</f>
        <v>0</v>
      </c>
      <c r="O64" s="418">
        <f t="shared" si="49"/>
        <v>237355930</v>
      </c>
      <c r="P64" s="418">
        <f t="shared" si="49"/>
        <v>0</v>
      </c>
      <c r="Q64" s="764">
        <f t="shared" ref="Q64" si="50">O64/M64*100</f>
        <v>77.374344734154107</v>
      </c>
      <c r="R64" s="419"/>
      <c r="S64" s="419">
        <f>SUM(S65:S70)</f>
        <v>171820000</v>
      </c>
      <c r="T64" s="419"/>
      <c r="U64" s="419">
        <f t="shared" ref="U64:X64" si="51">SUM(U65:U70)</f>
        <v>42029500</v>
      </c>
      <c r="V64" s="419">
        <f t="shared" si="51"/>
        <v>0</v>
      </c>
      <c r="W64" s="419">
        <f t="shared" si="51"/>
        <v>567667230</v>
      </c>
      <c r="X64" s="419">
        <f t="shared" si="51"/>
        <v>0</v>
      </c>
      <c r="Y64" s="755">
        <f>W64/I64*100</f>
        <v>31.279485868296064</v>
      </c>
      <c r="Z64" s="316"/>
      <c r="AA64" s="316"/>
    </row>
    <row r="65" spans="1:27" ht="42" customHeight="1">
      <c r="A65" s="911" t="s">
        <v>86</v>
      </c>
      <c r="B65" s="912" t="s">
        <v>67</v>
      </c>
      <c r="C65" s="912" t="s">
        <v>16</v>
      </c>
      <c r="D65" s="915" t="s">
        <v>35</v>
      </c>
      <c r="E65" s="912" t="s">
        <v>16</v>
      </c>
      <c r="F65" s="861" t="s">
        <v>87</v>
      </c>
      <c r="G65" s="324" t="s">
        <v>523</v>
      </c>
      <c r="H65" s="348" t="s">
        <v>524</v>
      </c>
      <c r="I65" s="868">
        <v>930992478</v>
      </c>
      <c r="J65" s="576">
        <v>110</v>
      </c>
      <c r="K65" s="864">
        <v>145000000</v>
      </c>
      <c r="L65" s="576">
        <v>50</v>
      </c>
      <c r="M65" s="896">
        <v>112867478</v>
      </c>
      <c r="N65" s="632"/>
      <c r="O65" s="966">
        <v>85866180</v>
      </c>
      <c r="P65" s="546"/>
      <c r="Q65" s="871">
        <v>95.923189563365284</v>
      </c>
      <c r="R65" s="346"/>
      <c r="S65" s="864">
        <v>150000000</v>
      </c>
      <c r="T65" s="346"/>
      <c r="U65" s="799">
        <v>39272000</v>
      </c>
      <c r="V65" s="662"/>
      <c r="W65" s="805">
        <f t="shared" si="24"/>
        <v>270138180</v>
      </c>
      <c r="X65" s="811"/>
      <c r="Y65" s="797">
        <f t="shared" ref="Y65:Y70" si="52">W65/I65*100</f>
        <v>29.016150654656524</v>
      </c>
      <c r="Z65" s="316"/>
      <c r="AA65" s="316"/>
    </row>
    <row r="66" spans="1:27" ht="36.75" customHeight="1">
      <c r="A66" s="911"/>
      <c r="B66" s="913"/>
      <c r="C66" s="913"/>
      <c r="D66" s="916"/>
      <c r="E66" s="913"/>
      <c r="F66" s="862"/>
      <c r="G66" s="324" t="s">
        <v>525</v>
      </c>
      <c r="H66" s="348" t="s">
        <v>88</v>
      </c>
      <c r="I66" s="870"/>
      <c r="J66" s="576">
        <v>330</v>
      </c>
      <c r="K66" s="865"/>
      <c r="L66" s="576">
        <v>34</v>
      </c>
      <c r="M66" s="909"/>
      <c r="N66" s="632"/>
      <c r="O66" s="966"/>
      <c r="P66" s="546"/>
      <c r="Q66" s="910"/>
      <c r="R66" s="346"/>
      <c r="S66" s="865"/>
      <c r="T66" s="346"/>
      <c r="U66" s="900"/>
      <c r="V66" s="662"/>
      <c r="W66" s="805"/>
      <c r="X66" s="811"/>
      <c r="Y66" s="804"/>
      <c r="Z66" s="316"/>
      <c r="AA66" s="316"/>
    </row>
    <row r="67" spans="1:27" ht="38.25" customHeight="1">
      <c r="A67" s="911"/>
      <c r="B67" s="913"/>
      <c r="C67" s="913"/>
      <c r="D67" s="916"/>
      <c r="E67" s="913"/>
      <c r="F67" s="862"/>
      <c r="G67" s="324" t="s">
        <v>526</v>
      </c>
      <c r="H67" s="348" t="s">
        <v>79</v>
      </c>
      <c r="I67" s="870"/>
      <c r="J67" s="576">
        <v>0</v>
      </c>
      <c r="K67" s="865"/>
      <c r="L67" s="576">
        <v>75</v>
      </c>
      <c r="M67" s="909"/>
      <c r="N67" s="632"/>
      <c r="O67" s="966"/>
      <c r="P67" s="546"/>
      <c r="Q67" s="910"/>
      <c r="R67" s="346"/>
      <c r="S67" s="865"/>
      <c r="T67" s="346"/>
      <c r="U67" s="900"/>
      <c r="V67" s="662"/>
      <c r="W67" s="805"/>
      <c r="X67" s="811"/>
      <c r="Y67" s="804"/>
      <c r="Z67" s="316"/>
      <c r="AA67" s="316"/>
    </row>
    <row r="68" spans="1:27" ht="27" customHeight="1">
      <c r="A68" s="911"/>
      <c r="B68" s="913"/>
      <c r="C68" s="913"/>
      <c r="D68" s="916"/>
      <c r="E68" s="913"/>
      <c r="F68" s="862"/>
      <c r="G68" s="324" t="s">
        <v>527</v>
      </c>
      <c r="H68" s="348" t="s">
        <v>524</v>
      </c>
      <c r="I68" s="870"/>
      <c r="J68" s="576">
        <v>0</v>
      </c>
      <c r="K68" s="865"/>
      <c r="L68" s="576">
        <v>50</v>
      </c>
      <c r="M68" s="909"/>
      <c r="N68" s="632"/>
      <c r="O68" s="966"/>
      <c r="P68" s="546"/>
      <c r="Q68" s="910"/>
      <c r="R68" s="346"/>
      <c r="S68" s="865"/>
      <c r="T68" s="346"/>
      <c r="U68" s="900"/>
      <c r="V68" s="662"/>
      <c r="W68" s="805"/>
      <c r="X68" s="811"/>
      <c r="Y68" s="804"/>
      <c r="Z68" s="316"/>
      <c r="AA68" s="316"/>
    </row>
    <row r="69" spans="1:27" ht="27" customHeight="1">
      <c r="A69" s="911"/>
      <c r="B69" s="914"/>
      <c r="C69" s="914"/>
      <c r="D69" s="917"/>
      <c r="E69" s="914"/>
      <c r="F69" s="863"/>
      <c r="G69" s="324" t="s">
        <v>528</v>
      </c>
      <c r="H69" s="348" t="s">
        <v>524</v>
      </c>
      <c r="I69" s="869"/>
      <c r="J69" s="576">
        <v>0</v>
      </c>
      <c r="K69" s="866"/>
      <c r="L69" s="576">
        <v>80</v>
      </c>
      <c r="M69" s="897"/>
      <c r="N69" s="632"/>
      <c r="O69" s="966"/>
      <c r="P69" s="546"/>
      <c r="Q69" s="872"/>
      <c r="R69" s="346"/>
      <c r="S69" s="866"/>
      <c r="T69" s="346"/>
      <c r="U69" s="800"/>
      <c r="V69" s="662"/>
      <c r="W69" s="805"/>
      <c r="X69" s="811"/>
      <c r="Y69" s="798"/>
      <c r="Z69" s="316"/>
      <c r="AA69" s="316"/>
    </row>
    <row r="70" spans="1:27" ht="54" customHeight="1">
      <c r="A70" s="725" t="s">
        <v>86</v>
      </c>
      <c r="B70" s="420" t="s">
        <v>67</v>
      </c>
      <c r="C70" s="420" t="s">
        <v>16</v>
      </c>
      <c r="D70" s="421" t="s">
        <v>35</v>
      </c>
      <c r="E70" s="420" t="s">
        <v>18</v>
      </c>
      <c r="F70" s="389" t="s">
        <v>89</v>
      </c>
      <c r="G70" s="324" t="s">
        <v>529</v>
      </c>
      <c r="H70" s="348" t="s">
        <v>530</v>
      </c>
      <c r="I70" s="732">
        <v>883830286</v>
      </c>
      <c r="J70" s="576">
        <v>2</v>
      </c>
      <c r="K70" s="354">
        <v>143281800</v>
      </c>
      <c r="L70" s="576">
        <v>2</v>
      </c>
      <c r="M70" s="571">
        <v>193895611</v>
      </c>
      <c r="N70" s="632"/>
      <c r="O70" s="569">
        <v>151489750</v>
      </c>
      <c r="P70" s="546"/>
      <c r="Q70" s="762">
        <f t="shared" ref="Q70:Q72" si="53">O70/M70*100</f>
        <v>78.129540539213139</v>
      </c>
      <c r="R70" s="346"/>
      <c r="S70" s="350">
        <v>21820000</v>
      </c>
      <c r="T70" s="346"/>
      <c r="U70" s="351">
        <v>2757500</v>
      </c>
      <c r="V70" s="668"/>
      <c r="W70" s="668">
        <f t="shared" si="24"/>
        <v>297529050</v>
      </c>
      <c r="X70" s="345"/>
      <c r="Y70" s="756">
        <f t="shared" si="52"/>
        <v>33.663595230091495</v>
      </c>
      <c r="Z70" s="316"/>
      <c r="AA70" s="316"/>
    </row>
    <row r="71" spans="1:27" ht="52.5" customHeight="1">
      <c r="A71" s="424" t="s">
        <v>86</v>
      </c>
      <c r="B71" s="423" t="s">
        <v>67</v>
      </c>
      <c r="C71" s="423" t="s">
        <v>18</v>
      </c>
      <c r="D71" s="424"/>
      <c r="E71" s="423"/>
      <c r="F71" s="328" t="s">
        <v>90</v>
      </c>
      <c r="G71" s="328" t="s">
        <v>91</v>
      </c>
      <c r="H71" s="329" t="s">
        <v>29</v>
      </c>
      <c r="I71" s="738">
        <f>I72+I77+I80</f>
        <v>1813855715</v>
      </c>
      <c r="J71" s="425">
        <v>100</v>
      </c>
      <c r="K71" s="557">
        <f t="shared" ref="K71" si="54">K72+K77</f>
        <v>156196776</v>
      </c>
      <c r="L71" s="399">
        <v>100</v>
      </c>
      <c r="M71" s="657">
        <f>M72+M77</f>
        <v>222930000</v>
      </c>
      <c r="N71" s="657">
        <f t="shared" ref="N71:O71" si="55">N72+N77</f>
        <v>0</v>
      </c>
      <c r="O71" s="657">
        <f t="shared" si="55"/>
        <v>179108310</v>
      </c>
      <c r="P71" s="657"/>
      <c r="Q71" s="768">
        <f t="shared" si="53"/>
        <v>80.342847530614989</v>
      </c>
      <c r="R71" s="657"/>
      <c r="S71" s="657">
        <f>S72+S77+S80</f>
        <v>291295000</v>
      </c>
      <c r="T71" s="657">
        <f t="shared" ref="T71:U71" si="56">T72+T77+T80</f>
        <v>0</v>
      </c>
      <c r="U71" s="657">
        <f t="shared" si="56"/>
        <v>50065000</v>
      </c>
      <c r="V71" s="657">
        <f t="shared" ref="V71" si="57">V72+V77+V80</f>
        <v>0</v>
      </c>
      <c r="W71" s="657">
        <f t="shared" ref="W71:X71" si="58">W72+W77+W80</f>
        <v>385370086</v>
      </c>
      <c r="X71" s="657">
        <f t="shared" si="58"/>
        <v>0</v>
      </c>
      <c r="Y71" s="754">
        <f>W71/I71*100</f>
        <v>21.24590632061382</v>
      </c>
      <c r="Z71" s="316"/>
      <c r="AA71" s="316"/>
    </row>
    <row r="72" spans="1:27" ht="52.5" customHeight="1">
      <c r="A72" s="417" t="s">
        <v>86</v>
      </c>
      <c r="B72" s="358" t="s">
        <v>67</v>
      </c>
      <c r="C72" s="358" t="s">
        <v>18</v>
      </c>
      <c r="D72" s="417" t="s">
        <v>24</v>
      </c>
      <c r="E72" s="358"/>
      <c r="F72" s="598" t="s">
        <v>92</v>
      </c>
      <c r="G72" s="599" t="s">
        <v>464</v>
      </c>
      <c r="H72" s="600" t="s">
        <v>29</v>
      </c>
      <c r="I72" s="743">
        <f>SUM(I73:I76)</f>
        <v>975847860</v>
      </c>
      <c r="J72" s="376">
        <v>100</v>
      </c>
      <c r="K72" s="372">
        <f t="shared" ref="K72" si="59">SUM(K73:K76)</f>
        <v>78098389</v>
      </c>
      <c r="L72" s="335">
        <v>100</v>
      </c>
      <c r="M72" s="432">
        <f>SUM(M73:M76)</f>
        <v>55090000</v>
      </c>
      <c r="N72" s="432">
        <f t="shared" ref="N72:O72" si="60">SUM(N73:N76)</f>
        <v>0</v>
      </c>
      <c r="O72" s="432">
        <f t="shared" si="60"/>
        <v>54590000</v>
      </c>
      <c r="P72" s="432"/>
      <c r="Q72" s="763">
        <f t="shared" si="53"/>
        <v>99.092394263931752</v>
      </c>
      <c r="R72" s="432"/>
      <c r="S72" s="432">
        <f>SUM(S73:S76)</f>
        <v>193700000</v>
      </c>
      <c r="T72" s="432"/>
      <c r="U72" s="432">
        <f t="shared" ref="U72:X72" si="61">SUM(U73:U76)</f>
        <v>50065000</v>
      </c>
      <c r="V72" s="432">
        <f t="shared" si="61"/>
        <v>0</v>
      </c>
      <c r="W72" s="432">
        <f t="shared" si="61"/>
        <v>182753389</v>
      </c>
      <c r="X72" s="432">
        <f t="shared" si="61"/>
        <v>0</v>
      </c>
      <c r="Y72" s="755">
        <f>W72/I72*100</f>
        <v>18.727651767356441</v>
      </c>
      <c r="Z72" s="316"/>
      <c r="AA72" s="316"/>
    </row>
    <row r="73" spans="1:27" ht="83.25" customHeight="1">
      <c r="A73" s="901" t="s">
        <v>86</v>
      </c>
      <c r="B73" s="902" t="s">
        <v>67</v>
      </c>
      <c r="C73" s="902" t="s">
        <v>18</v>
      </c>
      <c r="D73" s="904" t="s">
        <v>24</v>
      </c>
      <c r="E73" s="902" t="s">
        <v>8</v>
      </c>
      <c r="F73" s="906" t="s">
        <v>93</v>
      </c>
      <c r="G73" s="324" t="s">
        <v>531</v>
      </c>
      <c r="H73" s="348" t="s">
        <v>29</v>
      </c>
      <c r="I73" s="868">
        <v>350000000</v>
      </c>
      <c r="J73" s="576"/>
      <c r="K73" s="907"/>
      <c r="L73" s="379">
        <v>0</v>
      </c>
      <c r="M73" s="894"/>
      <c r="N73" s="568"/>
      <c r="O73" s="569"/>
      <c r="P73" s="533"/>
      <c r="Q73" s="898"/>
      <c r="R73" s="426"/>
      <c r="S73" s="896">
        <v>193700000</v>
      </c>
      <c r="T73" s="426"/>
      <c r="U73" s="896">
        <v>50065000</v>
      </c>
      <c r="V73" s="666"/>
      <c r="W73" s="805">
        <f t="shared" si="24"/>
        <v>50065000</v>
      </c>
      <c r="X73" s="811"/>
      <c r="Y73" s="797">
        <f t="shared" ref="Y73:Y76" si="62">W73/I73*100</f>
        <v>14.304285714285713</v>
      </c>
      <c r="Z73" s="316"/>
      <c r="AA73" s="316"/>
    </row>
    <row r="74" spans="1:27" ht="52.5" customHeight="1">
      <c r="A74" s="901"/>
      <c r="B74" s="903"/>
      <c r="C74" s="903"/>
      <c r="D74" s="905"/>
      <c r="E74" s="903"/>
      <c r="F74" s="906"/>
      <c r="G74" s="324" t="s">
        <v>532</v>
      </c>
      <c r="H74" s="348" t="s">
        <v>533</v>
      </c>
      <c r="I74" s="869"/>
      <c r="J74" s="576"/>
      <c r="K74" s="908"/>
      <c r="L74" s="379">
        <v>0</v>
      </c>
      <c r="M74" s="895"/>
      <c r="N74" s="568"/>
      <c r="O74" s="569"/>
      <c r="P74" s="533"/>
      <c r="Q74" s="899"/>
      <c r="R74" s="426"/>
      <c r="S74" s="897"/>
      <c r="T74" s="426"/>
      <c r="U74" s="897"/>
      <c r="V74" s="666"/>
      <c r="W74" s="805"/>
      <c r="X74" s="811"/>
      <c r="Y74" s="798"/>
      <c r="Z74" s="316"/>
      <c r="AA74" s="316"/>
    </row>
    <row r="75" spans="1:27" ht="66" customHeight="1">
      <c r="A75" s="429" t="s">
        <v>86</v>
      </c>
      <c r="B75" s="428" t="s">
        <v>67</v>
      </c>
      <c r="C75" s="428" t="s">
        <v>18</v>
      </c>
      <c r="D75" s="429" t="s">
        <v>24</v>
      </c>
      <c r="E75" s="430" t="s">
        <v>8</v>
      </c>
      <c r="F75" s="367" t="s">
        <v>94</v>
      </c>
      <c r="G75" s="324" t="s">
        <v>534</v>
      </c>
      <c r="H75" s="348" t="s">
        <v>535</v>
      </c>
      <c r="I75" s="732">
        <v>160180000</v>
      </c>
      <c r="J75" s="576"/>
      <c r="K75" s="323"/>
      <c r="L75" s="379">
        <v>1</v>
      </c>
      <c r="M75" s="575">
        <v>55090000</v>
      </c>
      <c r="N75" s="568"/>
      <c r="O75" s="569">
        <v>54590000</v>
      </c>
      <c r="P75" s="533"/>
      <c r="Q75" s="762">
        <f t="shared" ref="Q75" si="63">O75/M75*100</f>
        <v>99.092394263931752</v>
      </c>
      <c r="R75" s="426"/>
      <c r="S75" s="427"/>
      <c r="T75" s="426"/>
      <c r="U75" s="422"/>
      <c r="V75" s="664"/>
      <c r="W75" s="668">
        <f t="shared" si="24"/>
        <v>54590000</v>
      </c>
      <c r="X75" s="345"/>
      <c r="Y75" s="756">
        <f t="shared" si="62"/>
        <v>34.080409539268324</v>
      </c>
      <c r="Z75" s="316"/>
      <c r="AA75" s="316"/>
    </row>
    <row r="76" spans="1:27" ht="52.5" customHeight="1">
      <c r="A76" s="429" t="s">
        <v>86</v>
      </c>
      <c r="B76" s="428" t="s">
        <v>67</v>
      </c>
      <c r="C76" s="428" t="s">
        <v>18</v>
      </c>
      <c r="D76" s="429" t="s">
        <v>24</v>
      </c>
      <c r="E76" s="428" t="s">
        <v>16</v>
      </c>
      <c r="F76" s="324" t="s">
        <v>95</v>
      </c>
      <c r="G76" s="324" t="s">
        <v>536</v>
      </c>
      <c r="H76" s="348" t="s">
        <v>29</v>
      </c>
      <c r="I76" s="732">
        <v>465667860</v>
      </c>
      <c r="J76" s="576">
        <v>100</v>
      </c>
      <c r="K76" s="323">
        <v>78098389</v>
      </c>
      <c r="L76" s="379">
        <v>0</v>
      </c>
      <c r="M76" s="431" t="s">
        <v>433</v>
      </c>
      <c r="N76" s="568"/>
      <c r="O76" s="569"/>
      <c r="P76" s="533"/>
      <c r="Q76" s="769"/>
      <c r="R76" s="426"/>
      <c r="S76" s="426"/>
      <c r="T76" s="426"/>
      <c r="U76" s="422"/>
      <c r="V76" s="664"/>
      <c r="W76" s="668">
        <f t="shared" si="24"/>
        <v>78098389</v>
      </c>
      <c r="X76" s="345"/>
      <c r="Y76" s="756">
        <f t="shared" si="62"/>
        <v>16.771264609071366</v>
      </c>
      <c r="Z76" s="316"/>
      <c r="AA76" s="316"/>
    </row>
    <row r="77" spans="1:27" ht="65.25" customHeight="1">
      <c r="A77" s="417" t="s">
        <v>86</v>
      </c>
      <c r="B77" s="358" t="s">
        <v>67</v>
      </c>
      <c r="C77" s="358" t="s">
        <v>18</v>
      </c>
      <c r="D77" s="417" t="s">
        <v>31</v>
      </c>
      <c r="E77" s="358"/>
      <c r="F77" s="371" t="s">
        <v>96</v>
      </c>
      <c r="G77" s="371" t="s">
        <v>97</v>
      </c>
      <c r="H77" s="337" t="s">
        <v>29</v>
      </c>
      <c r="I77" s="742">
        <f>SUM(I78:I79)</f>
        <v>838007855</v>
      </c>
      <c r="J77" s="374">
        <v>98</v>
      </c>
      <c r="K77" s="377">
        <f>SUM(K78:K79)</f>
        <v>78098387</v>
      </c>
      <c r="L77" s="335">
        <v>100</v>
      </c>
      <c r="M77" s="432">
        <f>SUM(M78:M79)</f>
        <v>167840000</v>
      </c>
      <c r="N77" s="432">
        <f t="shared" ref="N77:O77" si="64">SUM(N78:N79)</f>
        <v>0</v>
      </c>
      <c r="O77" s="432">
        <f t="shared" si="64"/>
        <v>124518310</v>
      </c>
      <c r="P77" s="432"/>
      <c r="Q77" s="764">
        <f t="shared" ref="Q77" si="65">O77/M77*100</f>
        <v>74.188697569113444</v>
      </c>
      <c r="R77" s="432"/>
      <c r="S77" s="432">
        <f>SUM(S78:S79)</f>
        <v>77175000</v>
      </c>
      <c r="T77" s="432"/>
      <c r="U77" s="432">
        <f t="shared" ref="U77:X77" si="66">SUM(U78:U79)</f>
        <v>0</v>
      </c>
      <c r="V77" s="432">
        <f t="shared" si="66"/>
        <v>0</v>
      </c>
      <c r="W77" s="432">
        <f t="shared" si="66"/>
        <v>202616697</v>
      </c>
      <c r="X77" s="432">
        <f t="shared" si="66"/>
        <v>0</v>
      </c>
      <c r="Y77" s="755">
        <f>W77/I77*100</f>
        <v>24.178376824403394</v>
      </c>
      <c r="Z77" s="316"/>
      <c r="AA77" s="316"/>
    </row>
    <row r="78" spans="1:27" ht="53.25" customHeight="1">
      <c r="A78" s="725" t="s">
        <v>86</v>
      </c>
      <c r="B78" s="357" t="s">
        <v>67</v>
      </c>
      <c r="C78" s="357" t="s">
        <v>18</v>
      </c>
      <c r="D78" s="365" t="s">
        <v>31</v>
      </c>
      <c r="E78" s="357" t="s">
        <v>8</v>
      </c>
      <c r="F78" s="324" t="s">
        <v>98</v>
      </c>
      <c r="G78" s="324" t="s">
        <v>537</v>
      </c>
      <c r="H78" s="348" t="s">
        <v>29</v>
      </c>
      <c r="I78" s="732">
        <v>646257855</v>
      </c>
      <c r="J78" s="576">
        <v>100</v>
      </c>
      <c r="K78" s="354">
        <v>78098387</v>
      </c>
      <c r="L78" s="346">
        <v>100</v>
      </c>
      <c r="M78" s="422">
        <v>100590000</v>
      </c>
      <c r="N78" s="568"/>
      <c r="O78" s="569">
        <v>84190000</v>
      </c>
      <c r="P78" s="223"/>
      <c r="Q78" s="762">
        <f t="shared" ref="Q78" si="67">O78/M78*100</f>
        <v>83.696192464459685</v>
      </c>
      <c r="R78" s="223"/>
      <c r="S78" s="350"/>
      <c r="T78" s="223"/>
      <c r="U78" s="351"/>
      <c r="V78" s="668"/>
      <c r="W78" s="668">
        <f t="shared" si="24"/>
        <v>162288387</v>
      </c>
      <c r="X78" s="345"/>
      <c r="Y78" s="756">
        <f t="shared" ref="Y78:Y79" si="68">W78/I78*100</f>
        <v>25.112017710020716</v>
      </c>
      <c r="Z78" s="316"/>
      <c r="AA78" s="316"/>
    </row>
    <row r="79" spans="1:27" ht="72" customHeight="1">
      <c r="A79" s="725" t="s">
        <v>86</v>
      </c>
      <c r="B79" s="357" t="s">
        <v>67</v>
      </c>
      <c r="C79" s="357" t="s">
        <v>18</v>
      </c>
      <c r="D79" s="365" t="s">
        <v>31</v>
      </c>
      <c r="E79" s="357" t="s">
        <v>16</v>
      </c>
      <c r="F79" s="324" t="s">
        <v>99</v>
      </c>
      <c r="G79" s="324" t="s">
        <v>538</v>
      </c>
      <c r="H79" s="348" t="s">
        <v>29</v>
      </c>
      <c r="I79" s="732">
        <v>191750000</v>
      </c>
      <c r="J79" s="576"/>
      <c r="K79" s="354"/>
      <c r="L79" s="346">
        <v>100</v>
      </c>
      <c r="M79" s="431">
        <v>67250000</v>
      </c>
      <c r="N79" s="568"/>
      <c r="O79" s="569">
        <v>40328310</v>
      </c>
      <c r="P79" s="223"/>
      <c r="Q79" s="762"/>
      <c r="R79" s="223"/>
      <c r="S79" s="351">
        <v>77175000</v>
      </c>
      <c r="T79" s="223"/>
      <c r="U79" s="351">
        <v>0</v>
      </c>
      <c r="V79" s="668"/>
      <c r="W79" s="668">
        <f t="shared" si="24"/>
        <v>40328310</v>
      </c>
      <c r="X79" s="345"/>
      <c r="Y79" s="756">
        <f t="shared" si="68"/>
        <v>21.031713168187743</v>
      </c>
      <c r="Z79" s="316"/>
      <c r="AA79" s="316"/>
    </row>
    <row r="80" spans="1:27" ht="72" customHeight="1">
      <c r="A80" s="417" t="s">
        <v>86</v>
      </c>
      <c r="B80" s="358" t="s">
        <v>67</v>
      </c>
      <c r="C80" s="358" t="s">
        <v>18</v>
      </c>
      <c r="D80" s="417" t="s">
        <v>35</v>
      </c>
      <c r="E80" s="358"/>
      <c r="F80" s="371" t="s">
        <v>865</v>
      </c>
      <c r="G80" s="371"/>
      <c r="H80" s="337"/>
      <c r="I80" s="742">
        <f>I81</f>
        <v>0</v>
      </c>
      <c r="J80" s="335"/>
      <c r="K80" s="372"/>
      <c r="L80" s="335"/>
      <c r="M80" s="658"/>
      <c r="N80" s="659"/>
      <c r="O80" s="660"/>
      <c r="P80" s="385"/>
      <c r="Q80" s="763"/>
      <c r="R80" s="385"/>
      <c r="S80" s="364">
        <f>S81</f>
        <v>20420000</v>
      </c>
      <c r="T80" s="364">
        <f t="shared" ref="T80:X80" si="69">T81</f>
        <v>0</v>
      </c>
      <c r="U80" s="364">
        <f t="shared" si="69"/>
        <v>0</v>
      </c>
      <c r="V80" s="364">
        <f t="shared" si="69"/>
        <v>0</v>
      </c>
      <c r="W80" s="364">
        <f t="shared" si="69"/>
        <v>0</v>
      </c>
      <c r="X80" s="364">
        <f t="shared" si="69"/>
        <v>0</v>
      </c>
      <c r="Y80" s="755"/>
      <c r="Z80" s="316"/>
      <c r="AA80" s="316"/>
    </row>
    <row r="81" spans="1:27" ht="72" customHeight="1">
      <c r="A81" s="725"/>
      <c r="B81" s="653"/>
      <c r="C81" s="653"/>
      <c r="D81" s="652"/>
      <c r="E81" s="653"/>
      <c r="F81" s="324" t="s">
        <v>866</v>
      </c>
      <c r="G81" s="324"/>
      <c r="H81" s="348"/>
      <c r="I81" s="744"/>
      <c r="J81" s="650"/>
      <c r="K81" s="354"/>
      <c r="L81" s="650"/>
      <c r="M81" s="431"/>
      <c r="N81" s="568"/>
      <c r="O81" s="569"/>
      <c r="P81" s="223"/>
      <c r="Q81" s="762"/>
      <c r="R81" s="223"/>
      <c r="S81" s="655">
        <v>20420000</v>
      </c>
      <c r="T81" s="223"/>
      <c r="U81" s="655"/>
      <c r="V81" s="668"/>
      <c r="W81" s="668">
        <f t="shared" si="24"/>
        <v>0</v>
      </c>
      <c r="X81" s="345"/>
      <c r="Y81" s="756"/>
      <c r="Z81" s="316"/>
      <c r="AA81" s="316"/>
    </row>
    <row r="82" spans="1:27" ht="73.5" customHeight="1">
      <c r="A82" s="329">
        <v>2</v>
      </c>
      <c r="B82" s="433" t="s">
        <v>67</v>
      </c>
      <c r="C82" s="433" t="s">
        <v>20</v>
      </c>
      <c r="D82" s="424"/>
      <c r="E82" s="424"/>
      <c r="F82" s="328" t="s">
        <v>100</v>
      </c>
      <c r="G82" s="328" t="s">
        <v>101</v>
      </c>
      <c r="H82" s="399" t="s">
        <v>29</v>
      </c>
      <c r="I82" s="745">
        <f>I83+I86</f>
        <v>627007355</v>
      </c>
      <c r="J82" s="402">
        <v>100</v>
      </c>
      <c r="K82" s="434">
        <f>K83+K86</f>
        <v>78098387</v>
      </c>
      <c r="L82" s="399">
        <v>100</v>
      </c>
      <c r="M82" s="435">
        <f>M83+M86</f>
        <v>105339500</v>
      </c>
      <c r="N82" s="435">
        <f t="shared" ref="N82:O82" si="70">N83+N86</f>
        <v>0</v>
      </c>
      <c r="O82" s="435">
        <f t="shared" si="70"/>
        <v>102189500</v>
      </c>
      <c r="P82" s="435"/>
      <c r="Q82" s="770">
        <f t="shared" ref="Q82" si="71">O82/M82*100</f>
        <v>97.009668737747944</v>
      </c>
      <c r="R82" s="435"/>
      <c r="S82" s="435">
        <f>S83+S86</f>
        <v>0</v>
      </c>
      <c r="T82" s="436"/>
      <c r="U82" s="436">
        <f t="shared" ref="U82:X82" si="72">U83+U86</f>
        <v>0</v>
      </c>
      <c r="V82" s="436">
        <f t="shared" si="72"/>
        <v>0</v>
      </c>
      <c r="W82" s="436">
        <f t="shared" si="72"/>
        <v>0</v>
      </c>
      <c r="X82" s="436">
        <f t="shared" si="72"/>
        <v>0</v>
      </c>
      <c r="Y82" s="754">
        <f>W82/I82*100</f>
        <v>0</v>
      </c>
      <c r="Z82" s="316"/>
      <c r="AA82" s="316"/>
    </row>
    <row r="83" spans="1:27" ht="58.5" customHeight="1">
      <c r="A83" s="337">
        <v>2</v>
      </c>
      <c r="B83" s="336" t="s">
        <v>67</v>
      </c>
      <c r="C83" s="336" t="s">
        <v>20</v>
      </c>
      <c r="D83" s="417" t="s">
        <v>24</v>
      </c>
      <c r="E83" s="417"/>
      <c r="F83" s="371" t="s">
        <v>102</v>
      </c>
      <c r="G83" s="371" t="s">
        <v>103</v>
      </c>
      <c r="H83" s="335" t="s">
        <v>29</v>
      </c>
      <c r="I83" s="741">
        <f>I84</f>
        <v>270000000</v>
      </c>
      <c r="J83" s="374"/>
      <c r="K83" s="377">
        <f>K84</f>
        <v>0</v>
      </c>
      <c r="L83" s="335"/>
      <c r="M83" s="437">
        <f>SUM(M84)</f>
        <v>0</v>
      </c>
      <c r="N83" s="437">
        <f t="shared" ref="N83:O83" si="73">SUM(N84)</f>
        <v>0</v>
      </c>
      <c r="O83" s="437">
        <f t="shared" si="73"/>
        <v>0</v>
      </c>
      <c r="P83" s="437"/>
      <c r="Q83" s="764"/>
      <c r="R83" s="437"/>
      <c r="S83" s="437">
        <f>SUM(S84)</f>
        <v>0</v>
      </c>
      <c r="T83" s="437"/>
      <c r="U83" s="437">
        <f t="shared" ref="U83:X83" si="74">SUM(U84)</f>
        <v>0</v>
      </c>
      <c r="V83" s="437">
        <f t="shared" si="74"/>
        <v>0</v>
      </c>
      <c r="W83" s="437">
        <f t="shared" si="74"/>
        <v>0</v>
      </c>
      <c r="X83" s="437">
        <f t="shared" si="74"/>
        <v>0</v>
      </c>
      <c r="Y83" s="755">
        <f>W83/I83*100</f>
        <v>0</v>
      </c>
      <c r="Z83" s="316"/>
      <c r="AA83" s="316"/>
    </row>
    <row r="84" spans="1:27" ht="34.5">
      <c r="A84" s="927">
        <v>2</v>
      </c>
      <c r="B84" s="928" t="s">
        <v>67</v>
      </c>
      <c r="C84" s="928" t="s">
        <v>20</v>
      </c>
      <c r="D84" s="911" t="s">
        <v>24</v>
      </c>
      <c r="E84" s="929" t="s">
        <v>18</v>
      </c>
      <c r="F84" s="906" t="s">
        <v>104</v>
      </c>
      <c r="G84" s="324" t="s">
        <v>539</v>
      </c>
      <c r="H84" s="576" t="s">
        <v>540</v>
      </c>
      <c r="I84" s="868">
        <v>270000000</v>
      </c>
      <c r="J84" s="576"/>
      <c r="K84" s="907"/>
      <c r="L84" s="379"/>
      <c r="M84" s="923" t="s">
        <v>433</v>
      </c>
      <c r="N84" s="568"/>
      <c r="O84" s="966"/>
      <c r="P84" s="438"/>
      <c r="Q84" s="925"/>
      <c r="R84" s="438"/>
      <c r="S84" s="907"/>
      <c r="T84" s="438"/>
      <c r="U84" s="907"/>
      <c r="V84" s="438"/>
      <c r="W84" s="805">
        <f t="shared" si="24"/>
        <v>0</v>
      </c>
      <c r="X84" s="811"/>
      <c r="Y84" s="806">
        <f>W84/I84*100</f>
        <v>0</v>
      </c>
      <c r="Z84" s="316"/>
      <c r="AA84" s="316"/>
    </row>
    <row r="85" spans="1:27" ht="23">
      <c r="A85" s="927"/>
      <c r="B85" s="928"/>
      <c r="C85" s="928"/>
      <c r="D85" s="911"/>
      <c r="E85" s="929"/>
      <c r="F85" s="906"/>
      <c r="G85" s="324" t="s">
        <v>541</v>
      </c>
      <c r="H85" s="576" t="s">
        <v>540</v>
      </c>
      <c r="I85" s="869"/>
      <c r="J85" s="576"/>
      <c r="K85" s="908"/>
      <c r="L85" s="379"/>
      <c r="M85" s="924"/>
      <c r="N85" s="568"/>
      <c r="O85" s="966"/>
      <c r="P85" s="438"/>
      <c r="Q85" s="926"/>
      <c r="R85" s="438"/>
      <c r="S85" s="908"/>
      <c r="T85" s="438"/>
      <c r="U85" s="908"/>
      <c r="V85" s="438"/>
      <c r="W85" s="805"/>
      <c r="X85" s="811"/>
      <c r="Y85" s="806"/>
      <c r="Z85" s="316"/>
      <c r="AA85" s="316"/>
    </row>
    <row r="86" spans="1:27" ht="69">
      <c r="A86" s="337">
        <v>2</v>
      </c>
      <c r="B86" s="336" t="s">
        <v>67</v>
      </c>
      <c r="C86" s="336" t="s">
        <v>20</v>
      </c>
      <c r="D86" s="417" t="s">
        <v>31</v>
      </c>
      <c r="E86" s="417"/>
      <c r="F86" s="371" t="s">
        <v>105</v>
      </c>
      <c r="G86" s="371" t="s">
        <v>106</v>
      </c>
      <c r="H86" s="335" t="s">
        <v>29</v>
      </c>
      <c r="I86" s="741">
        <f>I87</f>
        <v>357007355</v>
      </c>
      <c r="J86" s="374">
        <v>95</v>
      </c>
      <c r="K86" s="377">
        <f>K87</f>
        <v>78098387</v>
      </c>
      <c r="L86" s="335">
        <v>97</v>
      </c>
      <c r="M86" s="418">
        <f t="shared" ref="M86:U86" si="75">M87</f>
        <v>105339500</v>
      </c>
      <c r="N86" s="418">
        <f t="shared" si="75"/>
        <v>0</v>
      </c>
      <c r="O86" s="418">
        <f t="shared" si="75"/>
        <v>102189500</v>
      </c>
      <c r="P86" s="419"/>
      <c r="Q86" s="764">
        <f t="shared" ref="Q86" si="76">O86/M86*100</f>
        <v>97.009668737747944</v>
      </c>
      <c r="R86" s="419"/>
      <c r="S86" s="418">
        <f>S87</f>
        <v>0</v>
      </c>
      <c r="T86" s="419"/>
      <c r="U86" s="418">
        <f t="shared" si="75"/>
        <v>0</v>
      </c>
      <c r="V86" s="418"/>
      <c r="W86" s="418"/>
      <c r="X86" s="418"/>
      <c r="Y86" s="755">
        <f>W86/I86*100</f>
        <v>0</v>
      </c>
      <c r="Z86" s="316"/>
      <c r="AA86" s="316"/>
    </row>
    <row r="87" spans="1:27" ht="23">
      <c r="A87" s="875">
        <v>2</v>
      </c>
      <c r="B87" s="876" t="s">
        <v>67</v>
      </c>
      <c r="C87" s="876" t="s">
        <v>20</v>
      </c>
      <c r="D87" s="915" t="s">
        <v>31</v>
      </c>
      <c r="E87" s="912" t="s">
        <v>16</v>
      </c>
      <c r="F87" s="861" t="s">
        <v>107</v>
      </c>
      <c r="G87" s="349" t="s">
        <v>542</v>
      </c>
      <c r="H87" s="348" t="s">
        <v>543</v>
      </c>
      <c r="I87" s="868">
        <v>357007355</v>
      </c>
      <c r="J87" s="576">
        <v>2</v>
      </c>
      <c r="K87" s="864">
        <v>78098387</v>
      </c>
      <c r="L87" s="576">
        <v>1</v>
      </c>
      <c r="M87" s="850">
        <v>105339500</v>
      </c>
      <c r="N87" s="568"/>
      <c r="O87" s="966">
        <v>102189500</v>
      </c>
      <c r="P87" s="352"/>
      <c r="Q87" s="919">
        <v>100</v>
      </c>
      <c r="R87" s="352"/>
      <c r="S87" s="918"/>
      <c r="T87" s="352"/>
      <c r="U87" s="918"/>
      <c r="V87" s="392"/>
      <c r="W87" s="805">
        <f t="shared" si="24"/>
        <v>180287887</v>
      </c>
      <c r="X87" s="811"/>
      <c r="Y87" s="806">
        <v>33.663595230091495</v>
      </c>
      <c r="Z87" s="316"/>
      <c r="AA87" s="316"/>
    </row>
    <row r="88" spans="1:27" ht="23">
      <c r="A88" s="875"/>
      <c r="B88" s="922"/>
      <c r="C88" s="922"/>
      <c r="D88" s="916"/>
      <c r="E88" s="913"/>
      <c r="F88" s="862"/>
      <c r="G88" s="349" t="s">
        <v>544</v>
      </c>
      <c r="H88" s="439" t="s">
        <v>543</v>
      </c>
      <c r="I88" s="870"/>
      <c r="J88" s="576">
        <v>1</v>
      </c>
      <c r="K88" s="865"/>
      <c r="L88" s="576">
        <v>1</v>
      </c>
      <c r="M88" s="850"/>
      <c r="N88" s="568"/>
      <c r="O88" s="966"/>
      <c r="P88" s="352"/>
      <c r="Q88" s="920"/>
      <c r="R88" s="352"/>
      <c r="S88" s="857"/>
      <c r="T88" s="352"/>
      <c r="U88" s="857"/>
      <c r="V88" s="668"/>
      <c r="W88" s="805"/>
      <c r="X88" s="811"/>
      <c r="Y88" s="806"/>
      <c r="Z88" s="316"/>
      <c r="AA88" s="316"/>
    </row>
    <row r="89" spans="1:27" ht="23">
      <c r="A89" s="875"/>
      <c r="B89" s="877"/>
      <c r="C89" s="877"/>
      <c r="D89" s="917"/>
      <c r="E89" s="914"/>
      <c r="F89" s="863"/>
      <c r="G89" s="349" t="s">
        <v>545</v>
      </c>
      <c r="H89" s="439" t="s">
        <v>543</v>
      </c>
      <c r="I89" s="869"/>
      <c r="J89" s="576">
        <v>2</v>
      </c>
      <c r="K89" s="866"/>
      <c r="L89" s="576">
        <v>1</v>
      </c>
      <c r="M89" s="850"/>
      <c r="N89" s="568"/>
      <c r="O89" s="966"/>
      <c r="P89" s="352"/>
      <c r="Q89" s="921"/>
      <c r="R89" s="352"/>
      <c r="S89" s="813"/>
      <c r="T89" s="352"/>
      <c r="U89" s="813"/>
      <c r="V89" s="668"/>
      <c r="W89" s="805"/>
      <c r="X89" s="811"/>
      <c r="Y89" s="806"/>
      <c r="Z89" s="316"/>
      <c r="AA89" s="316"/>
    </row>
    <row r="90" spans="1:27" ht="23">
      <c r="A90" s="329">
        <v>2</v>
      </c>
      <c r="B90" s="433" t="s">
        <v>67</v>
      </c>
      <c r="C90" s="433" t="s">
        <v>22</v>
      </c>
      <c r="D90" s="424"/>
      <c r="E90" s="424"/>
      <c r="F90" s="328" t="s">
        <v>108</v>
      </c>
      <c r="G90" s="328" t="s">
        <v>109</v>
      </c>
      <c r="H90" s="397" t="s">
        <v>29</v>
      </c>
      <c r="I90" s="738">
        <f>I91</f>
        <v>385851500</v>
      </c>
      <c r="J90" s="402">
        <v>100</v>
      </c>
      <c r="K90" s="434">
        <f>K91</f>
        <v>103405000</v>
      </c>
      <c r="L90" s="399">
        <v>100</v>
      </c>
      <c r="M90" s="400">
        <f>M91</f>
        <v>103450000</v>
      </c>
      <c r="N90" s="440"/>
      <c r="O90" s="557">
        <f t="shared" ref="O90:X90" si="77">O91</f>
        <v>95631000</v>
      </c>
      <c r="P90" s="440"/>
      <c r="Q90" s="770">
        <f t="shared" ref="Q90:Q91" si="78">O90/M90*100</f>
        <v>92.441759304011597</v>
      </c>
      <c r="R90" s="400"/>
      <c r="S90" s="400"/>
      <c r="T90" s="440"/>
      <c r="U90" s="401">
        <f t="shared" si="77"/>
        <v>0</v>
      </c>
      <c r="V90" s="401">
        <f t="shared" si="77"/>
        <v>0</v>
      </c>
      <c r="W90" s="401">
        <f t="shared" si="77"/>
        <v>199036000</v>
      </c>
      <c r="X90" s="401">
        <f t="shared" si="77"/>
        <v>0</v>
      </c>
      <c r="Y90" s="754">
        <f>W90/I90*100</f>
        <v>51.583575546550939</v>
      </c>
      <c r="Z90" s="316"/>
      <c r="AA90" s="316"/>
    </row>
    <row r="91" spans="1:27" ht="60" customHeight="1">
      <c r="A91" s="337">
        <v>2</v>
      </c>
      <c r="B91" s="336" t="s">
        <v>67</v>
      </c>
      <c r="C91" s="336" t="s">
        <v>22</v>
      </c>
      <c r="D91" s="417" t="s">
        <v>24</v>
      </c>
      <c r="E91" s="417"/>
      <c r="F91" s="371" t="s">
        <v>110</v>
      </c>
      <c r="G91" s="371" t="s">
        <v>111</v>
      </c>
      <c r="H91" s="335" t="s">
        <v>29</v>
      </c>
      <c r="I91" s="741">
        <f>SUM(I92:I93)</f>
        <v>385851500</v>
      </c>
      <c r="J91" s="376">
        <v>100</v>
      </c>
      <c r="K91" s="375">
        <f t="shared" ref="K91" si="79">SUM(K92:K93)</f>
        <v>103405000</v>
      </c>
      <c r="L91" s="335">
        <v>100</v>
      </c>
      <c r="M91" s="418">
        <f>SUM(M92:M93)</f>
        <v>103450000</v>
      </c>
      <c r="N91" s="418"/>
      <c r="O91" s="364">
        <f>SUM(O92:O93)</f>
        <v>95631000</v>
      </c>
      <c r="P91" s="418"/>
      <c r="Q91" s="764">
        <f t="shared" si="78"/>
        <v>92.441759304011597</v>
      </c>
      <c r="R91" s="418"/>
      <c r="S91" s="418"/>
      <c r="T91" s="418"/>
      <c r="U91" s="418">
        <f t="shared" ref="U91:X91" si="80">SUM(U92:U93)</f>
        <v>0</v>
      </c>
      <c r="V91" s="418">
        <f t="shared" si="80"/>
        <v>0</v>
      </c>
      <c r="W91" s="418">
        <f t="shared" si="80"/>
        <v>199036000</v>
      </c>
      <c r="X91" s="418">
        <f t="shared" si="80"/>
        <v>0</v>
      </c>
      <c r="Y91" s="755">
        <f>W91/I91*100</f>
        <v>51.583575546550939</v>
      </c>
      <c r="Z91" s="316"/>
      <c r="AA91" s="316"/>
    </row>
    <row r="92" spans="1:27" ht="60" customHeight="1">
      <c r="A92" s="784" t="s">
        <v>86</v>
      </c>
      <c r="B92" s="441" t="s">
        <v>67</v>
      </c>
      <c r="C92" s="357" t="s">
        <v>22</v>
      </c>
      <c r="D92" s="365" t="s">
        <v>24</v>
      </c>
      <c r="E92" s="357" t="s">
        <v>8</v>
      </c>
      <c r="F92" s="324" t="s">
        <v>112</v>
      </c>
      <c r="G92" s="367" t="s">
        <v>546</v>
      </c>
      <c r="H92" s="348" t="s">
        <v>113</v>
      </c>
      <c r="I92" s="732">
        <v>218850000</v>
      </c>
      <c r="J92" s="576">
        <v>1</v>
      </c>
      <c r="K92" s="354">
        <v>65400000</v>
      </c>
      <c r="L92" s="346">
        <v>1</v>
      </c>
      <c r="M92" s="422">
        <v>53450000</v>
      </c>
      <c r="N92" s="568"/>
      <c r="O92" s="569">
        <v>52950000</v>
      </c>
      <c r="P92" s="546"/>
      <c r="Q92" s="762">
        <f t="shared" ref="Q92:Q95" si="81">O92/M92*100</f>
        <v>99.064546304957901</v>
      </c>
      <c r="R92" s="346"/>
      <c r="S92" s="392"/>
      <c r="T92" s="346"/>
      <c r="U92" s="392"/>
      <c r="V92" s="392"/>
      <c r="W92" s="668">
        <f t="shared" ref="W92:W154" si="82">K92+O92+U92</f>
        <v>118350000</v>
      </c>
      <c r="X92" s="345"/>
      <c r="Y92" s="756">
        <f t="shared" ref="Y92:Y93" si="83">W92/I92*100</f>
        <v>54.078135709389997</v>
      </c>
      <c r="Z92" s="316"/>
      <c r="AA92" s="316"/>
    </row>
    <row r="93" spans="1:27" ht="60" customHeight="1">
      <c r="A93" s="725" t="s">
        <v>86</v>
      </c>
      <c r="B93" s="357" t="s">
        <v>67</v>
      </c>
      <c r="C93" s="357" t="s">
        <v>22</v>
      </c>
      <c r="D93" s="365" t="s">
        <v>24</v>
      </c>
      <c r="E93" s="357" t="s">
        <v>16</v>
      </c>
      <c r="F93" s="324" t="s">
        <v>114</v>
      </c>
      <c r="G93" s="367" t="s">
        <v>547</v>
      </c>
      <c r="H93" s="348" t="s">
        <v>113</v>
      </c>
      <c r="I93" s="732">
        <v>167001500</v>
      </c>
      <c r="J93" s="576">
        <v>1</v>
      </c>
      <c r="K93" s="354">
        <v>38005000</v>
      </c>
      <c r="L93" s="346">
        <v>1</v>
      </c>
      <c r="M93" s="422">
        <v>50000000</v>
      </c>
      <c r="N93" s="568"/>
      <c r="O93" s="569">
        <v>42681000</v>
      </c>
      <c r="P93" s="546"/>
      <c r="Q93" s="762">
        <f t="shared" si="81"/>
        <v>85.362000000000009</v>
      </c>
      <c r="R93" s="346"/>
      <c r="S93" s="392"/>
      <c r="T93" s="346"/>
      <c r="U93" s="392"/>
      <c r="V93" s="392"/>
      <c r="W93" s="668">
        <f t="shared" si="82"/>
        <v>80686000</v>
      </c>
      <c r="X93" s="345"/>
      <c r="Y93" s="756">
        <f t="shared" si="83"/>
        <v>48.314536096981165</v>
      </c>
      <c r="Z93" s="316"/>
      <c r="AA93" s="316"/>
    </row>
    <row r="94" spans="1:27" ht="31.5" customHeight="1">
      <c r="A94" s="424" t="s">
        <v>86</v>
      </c>
      <c r="B94" s="423" t="s">
        <v>67</v>
      </c>
      <c r="C94" s="423" t="s">
        <v>25</v>
      </c>
      <c r="D94" s="424"/>
      <c r="E94" s="423"/>
      <c r="F94" s="328" t="s">
        <v>115</v>
      </c>
      <c r="G94" s="328" t="s">
        <v>116</v>
      </c>
      <c r="H94" s="442" t="s">
        <v>29</v>
      </c>
      <c r="I94" s="738">
        <f>I95</f>
        <v>1115694701</v>
      </c>
      <c r="J94" s="402">
        <v>100</v>
      </c>
      <c r="K94" s="434">
        <f>K95</f>
        <v>143662500</v>
      </c>
      <c r="L94" s="399">
        <v>100</v>
      </c>
      <c r="M94" s="400">
        <f>M95</f>
        <v>146699601</v>
      </c>
      <c r="N94" s="400">
        <f t="shared" ref="N94:P94" si="84">N95</f>
        <v>0</v>
      </c>
      <c r="O94" s="400">
        <f t="shared" si="84"/>
        <v>112514550</v>
      </c>
      <c r="P94" s="400">
        <f t="shared" si="84"/>
        <v>0</v>
      </c>
      <c r="Q94" s="770">
        <f t="shared" si="81"/>
        <v>76.697243368780534</v>
      </c>
      <c r="R94" s="440"/>
      <c r="S94" s="440">
        <f>S95</f>
        <v>330000000</v>
      </c>
      <c r="T94" s="440"/>
      <c r="U94" s="401">
        <f t="shared" ref="U94:X94" si="85">U95</f>
        <v>111887500</v>
      </c>
      <c r="V94" s="401">
        <f t="shared" si="85"/>
        <v>0</v>
      </c>
      <c r="W94" s="401">
        <f t="shared" si="85"/>
        <v>368064550</v>
      </c>
      <c r="X94" s="401">
        <f t="shared" si="85"/>
        <v>0</v>
      </c>
      <c r="Y94" s="754">
        <f>W94/I94*100</f>
        <v>32.989719290600092</v>
      </c>
      <c r="Z94" s="316"/>
      <c r="AA94" s="316"/>
    </row>
    <row r="95" spans="1:27" ht="45.75" customHeight="1">
      <c r="A95" s="417" t="s">
        <v>86</v>
      </c>
      <c r="B95" s="358" t="s">
        <v>67</v>
      </c>
      <c r="C95" s="358" t="s">
        <v>25</v>
      </c>
      <c r="D95" s="417" t="s">
        <v>24</v>
      </c>
      <c r="E95" s="358"/>
      <c r="F95" s="371" t="s">
        <v>117</v>
      </c>
      <c r="G95" s="371" t="s">
        <v>118</v>
      </c>
      <c r="H95" s="335" t="s">
        <v>29</v>
      </c>
      <c r="I95" s="741">
        <f>SUM(I96:I101)</f>
        <v>1115694701</v>
      </c>
      <c r="J95" s="376">
        <v>83</v>
      </c>
      <c r="K95" s="375">
        <f t="shared" ref="K95" si="86">SUM(K96:K100)</f>
        <v>143662500</v>
      </c>
      <c r="L95" s="335">
        <v>84</v>
      </c>
      <c r="M95" s="418">
        <f>SUM(M96:M101)</f>
        <v>146699601</v>
      </c>
      <c r="N95" s="418">
        <f t="shared" ref="N95:O95" si="87">SUM(N96:N101)</f>
        <v>0</v>
      </c>
      <c r="O95" s="418">
        <f t="shared" si="87"/>
        <v>112514550</v>
      </c>
      <c r="P95" s="418"/>
      <c r="Q95" s="764">
        <f t="shared" si="81"/>
        <v>76.697243368780534</v>
      </c>
      <c r="R95" s="418"/>
      <c r="S95" s="418">
        <f>SUM(S96:S101)</f>
        <v>330000000</v>
      </c>
      <c r="T95" s="418"/>
      <c r="U95" s="418">
        <f t="shared" ref="U95:X95" si="88">SUM(U96:U101)</f>
        <v>111887500</v>
      </c>
      <c r="V95" s="418">
        <f t="shared" si="88"/>
        <v>0</v>
      </c>
      <c r="W95" s="418">
        <f t="shared" si="88"/>
        <v>368064550</v>
      </c>
      <c r="X95" s="418">
        <f t="shared" si="88"/>
        <v>0</v>
      </c>
      <c r="Y95" s="755">
        <f>W95/I95*100</f>
        <v>32.989719290600092</v>
      </c>
      <c r="Z95" s="316"/>
      <c r="AA95" s="316"/>
    </row>
    <row r="96" spans="1:27" ht="50.25" customHeight="1">
      <c r="A96" s="911" t="s">
        <v>86</v>
      </c>
      <c r="B96" s="912" t="s">
        <v>67</v>
      </c>
      <c r="C96" s="912" t="s">
        <v>25</v>
      </c>
      <c r="D96" s="915" t="s">
        <v>24</v>
      </c>
      <c r="E96" s="912" t="s">
        <v>8</v>
      </c>
      <c r="F96" s="861" t="s">
        <v>119</v>
      </c>
      <c r="G96" s="324" t="s">
        <v>548</v>
      </c>
      <c r="H96" s="348" t="s">
        <v>549</v>
      </c>
      <c r="I96" s="868">
        <v>890694701</v>
      </c>
      <c r="J96" s="576">
        <v>3</v>
      </c>
      <c r="K96" s="864">
        <v>143662500</v>
      </c>
      <c r="L96" s="576">
        <v>3</v>
      </c>
      <c r="M96" s="864">
        <v>146699601</v>
      </c>
      <c r="N96" s="568"/>
      <c r="O96" s="966">
        <v>112514550</v>
      </c>
      <c r="P96" s="352"/>
      <c r="Q96" s="871">
        <v>100</v>
      </c>
      <c r="R96" s="352"/>
      <c r="S96" s="864">
        <v>330000000</v>
      </c>
      <c r="T96" s="352"/>
      <c r="U96" s="799">
        <v>111887500</v>
      </c>
      <c r="V96" s="662"/>
      <c r="W96" s="805">
        <f t="shared" si="82"/>
        <v>368064550</v>
      </c>
      <c r="X96" s="811"/>
      <c r="Y96" s="797">
        <f t="shared" ref="Y96" si="89">W96/I96*100</f>
        <v>41.323311970618768</v>
      </c>
      <c r="Z96" s="316"/>
      <c r="AA96" s="316"/>
    </row>
    <row r="97" spans="1:27" ht="50.25" customHeight="1">
      <c r="A97" s="911"/>
      <c r="B97" s="913"/>
      <c r="C97" s="913"/>
      <c r="D97" s="916"/>
      <c r="E97" s="913"/>
      <c r="F97" s="862"/>
      <c r="G97" s="324" t="s">
        <v>550</v>
      </c>
      <c r="H97" s="348" t="s">
        <v>551</v>
      </c>
      <c r="I97" s="870"/>
      <c r="J97" s="576">
        <v>100</v>
      </c>
      <c r="K97" s="865"/>
      <c r="L97" s="576">
        <v>100</v>
      </c>
      <c r="M97" s="865"/>
      <c r="N97" s="568"/>
      <c r="O97" s="966"/>
      <c r="P97" s="352"/>
      <c r="Q97" s="910"/>
      <c r="R97" s="352"/>
      <c r="S97" s="865"/>
      <c r="T97" s="352"/>
      <c r="U97" s="900"/>
      <c r="V97" s="662"/>
      <c r="W97" s="805"/>
      <c r="X97" s="811"/>
      <c r="Y97" s="804"/>
      <c r="Z97" s="316"/>
      <c r="AA97" s="316"/>
    </row>
    <row r="98" spans="1:27" ht="23.25" customHeight="1">
      <c r="A98" s="911"/>
      <c r="B98" s="913"/>
      <c r="C98" s="913"/>
      <c r="D98" s="916"/>
      <c r="E98" s="913"/>
      <c r="F98" s="862"/>
      <c r="G98" s="324" t="s">
        <v>552</v>
      </c>
      <c r="H98" s="348" t="s">
        <v>492</v>
      </c>
      <c r="I98" s="870"/>
      <c r="J98" s="576">
        <v>100</v>
      </c>
      <c r="K98" s="865"/>
      <c r="L98" s="576">
        <v>0</v>
      </c>
      <c r="M98" s="865"/>
      <c r="N98" s="568"/>
      <c r="O98" s="966"/>
      <c r="P98" s="352"/>
      <c r="Q98" s="910"/>
      <c r="R98" s="352"/>
      <c r="S98" s="865"/>
      <c r="T98" s="352"/>
      <c r="U98" s="900"/>
      <c r="V98" s="662"/>
      <c r="W98" s="805"/>
      <c r="X98" s="811"/>
      <c r="Y98" s="804"/>
      <c r="Z98" s="316"/>
      <c r="AA98" s="316"/>
    </row>
    <row r="99" spans="1:27" ht="23.25" customHeight="1">
      <c r="A99" s="911"/>
      <c r="B99" s="914"/>
      <c r="C99" s="914"/>
      <c r="D99" s="917"/>
      <c r="E99" s="914"/>
      <c r="F99" s="863"/>
      <c r="G99" s="324" t="s">
        <v>553</v>
      </c>
      <c r="H99" s="348" t="s">
        <v>79</v>
      </c>
      <c r="I99" s="869"/>
      <c r="J99" s="576">
        <v>0</v>
      </c>
      <c r="K99" s="866"/>
      <c r="L99" s="576">
        <v>0</v>
      </c>
      <c r="M99" s="866"/>
      <c r="N99" s="568"/>
      <c r="O99" s="966"/>
      <c r="P99" s="352"/>
      <c r="Q99" s="872"/>
      <c r="R99" s="352"/>
      <c r="S99" s="866"/>
      <c r="T99" s="352"/>
      <c r="U99" s="800"/>
      <c r="V99" s="662"/>
      <c r="W99" s="805"/>
      <c r="X99" s="811"/>
      <c r="Y99" s="798"/>
      <c r="Z99" s="316"/>
      <c r="AA99" s="316"/>
    </row>
    <row r="100" spans="1:27" ht="33" customHeight="1">
      <c r="A100" s="911" t="s">
        <v>86</v>
      </c>
      <c r="B100" s="912" t="s">
        <v>67</v>
      </c>
      <c r="C100" s="912" t="s">
        <v>25</v>
      </c>
      <c r="D100" s="915" t="s">
        <v>24</v>
      </c>
      <c r="E100" s="912" t="s">
        <v>16</v>
      </c>
      <c r="F100" s="861" t="s">
        <v>120</v>
      </c>
      <c r="G100" s="324" t="s">
        <v>554</v>
      </c>
      <c r="H100" s="348" t="s">
        <v>79</v>
      </c>
      <c r="I100" s="868">
        <v>225000000</v>
      </c>
      <c r="J100" s="576"/>
      <c r="K100" s="864"/>
      <c r="L100" s="576">
        <v>0</v>
      </c>
      <c r="M100" s="930" t="s">
        <v>433</v>
      </c>
      <c r="N100" s="568"/>
      <c r="O100" s="966"/>
      <c r="P100" s="352"/>
      <c r="Q100" s="871"/>
      <c r="R100" s="352"/>
      <c r="S100" s="864"/>
      <c r="T100" s="352"/>
      <c r="U100" s="799"/>
      <c r="V100" s="662"/>
      <c r="W100" s="805">
        <f t="shared" si="82"/>
        <v>0</v>
      </c>
      <c r="X100" s="811"/>
      <c r="Y100" s="797"/>
      <c r="Z100" s="316"/>
      <c r="AA100" s="316"/>
    </row>
    <row r="101" spans="1:27" ht="33" customHeight="1">
      <c r="A101" s="911"/>
      <c r="B101" s="914"/>
      <c r="C101" s="914"/>
      <c r="D101" s="917"/>
      <c r="E101" s="914"/>
      <c r="F101" s="863"/>
      <c r="G101" s="324" t="s">
        <v>555</v>
      </c>
      <c r="H101" s="348" t="s">
        <v>79</v>
      </c>
      <c r="I101" s="869"/>
      <c r="J101" s="576"/>
      <c r="K101" s="866"/>
      <c r="L101" s="576">
        <v>0</v>
      </c>
      <c r="M101" s="931"/>
      <c r="N101" s="568"/>
      <c r="O101" s="966"/>
      <c r="P101" s="352"/>
      <c r="Q101" s="872"/>
      <c r="R101" s="352"/>
      <c r="S101" s="866"/>
      <c r="T101" s="352"/>
      <c r="U101" s="800"/>
      <c r="V101" s="662"/>
      <c r="W101" s="805"/>
      <c r="X101" s="811"/>
      <c r="Y101" s="798"/>
      <c r="Z101" s="316"/>
      <c r="AA101" s="316"/>
    </row>
    <row r="102" spans="1:27" ht="39.75" customHeight="1">
      <c r="A102" s="424" t="s">
        <v>86</v>
      </c>
      <c r="B102" s="423" t="s">
        <v>67</v>
      </c>
      <c r="C102" s="423" t="s">
        <v>33</v>
      </c>
      <c r="D102" s="424"/>
      <c r="E102" s="423"/>
      <c r="F102" s="396" t="s">
        <v>121</v>
      </c>
      <c r="G102" s="328" t="s">
        <v>122</v>
      </c>
      <c r="H102" s="443" t="s">
        <v>29</v>
      </c>
      <c r="I102" s="746">
        <f>I103+I106+I109</f>
        <v>2926807355</v>
      </c>
      <c r="J102" s="446">
        <v>100</v>
      </c>
      <c r="K102" s="445">
        <f>K103+K106+K109</f>
        <v>78098387</v>
      </c>
      <c r="L102" s="444">
        <v>100</v>
      </c>
      <c r="M102" s="447">
        <f>M103+M106+M109</f>
        <v>364964500</v>
      </c>
      <c r="N102" s="447">
        <f t="shared" ref="N102:O102" si="90">N103+N106+N109</f>
        <v>0</v>
      </c>
      <c r="O102" s="447">
        <f t="shared" si="90"/>
        <v>182475660</v>
      </c>
      <c r="P102" s="447"/>
      <c r="Q102" s="770">
        <f t="shared" ref="Q102:Q103" si="91">O102/M102*100</f>
        <v>49.998194344929438</v>
      </c>
      <c r="R102" s="447"/>
      <c r="S102" s="447">
        <f>S103+S106+S109</f>
        <v>589505000</v>
      </c>
      <c r="T102" s="447"/>
      <c r="U102" s="448">
        <f>U103+U106+U109</f>
        <v>178552400</v>
      </c>
      <c r="V102" s="448">
        <f t="shared" ref="V102:X102" si="92">V103+V106+V109</f>
        <v>0</v>
      </c>
      <c r="W102" s="448">
        <f t="shared" si="92"/>
        <v>439126447</v>
      </c>
      <c r="X102" s="448">
        <f t="shared" si="92"/>
        <v>0</v>
      </c>
      <c r="Y102" s="754">
        <f>W102/I102*100</f>
        <v>15.003599271739565</v>
      </c>
      <c r="Z102" s="316"/>
      <c r="AA102" s="316"/>
    </row>
    <row r="103" spans="1:27" ht="39.75" customHeight="1">
      <c r="A103" s="417" t="s">
        <v>86</v>
      </c>
      <c r="B103" s="358" t="s">
        <v>67</v>
      </c>
      <c r="C103" s="358" t="s">
        <v>33</v>
      </c>
      <c r="D103" s="417" t="s">
        <v>24</v>
      </c>
      <c r="E103" s="358"/>
      <c r="F103" s="359" t="s">
        <v>123</v>
      </c>
      <c r="G103" s="371" t="s">
        <v>124</v>
      </c>
      <c r="H103" s="449" t="s">
        <v>29</v>
      </c>
      <c r="I103" s="747">
        <f>I104</f>
        <v>365000000</v>
      </c>
      <c r="J103" s="374"/>
      <c r="K103" s="377">
        <f>SUM(K104:K105)</f>
        <v>0</v>
      </c>
      <c r="L103" s="374">
        <v>0</v>
      </c>
      <c r="M103" s="408">
        <f>SUM(M104)</f>
        <v>0</v>
      </c>
      <c r="N103" s="408">
        <f t="shared" ref="N103:O103" si="93">SUM(N104)</f>
        <v>0</v>
      </c>
      <c r="O103" s="408">
        <f t="shared" si="93"/>
        <v>0</v>
      </c>
      <c r="P103" s="408"/>
      <c r="Q103" s="764" t="e">
        <f t="shared" si="91"/>
        <v>#DIV/0!</v>
      </c>
      <c r="R103" s="408"/>
      <c r="S103" s="408">
        <f>SUM(S104)</f>
        <v>106250000</v>
      </c>
      <c r="T103" s="408"/>
      <c r="U103" s="408">
        <f t="shared" ref="U103:X103" si="94">SUM(U104)</f>
        <v>0</v>
      </c>
      <c r="V103" s="408">
        <f t="shared" si="94"/>
        <v>0</v>
      </c>
      <c r="W103" s="408">
        <f t="shared" si="94"/>
        <v>0</v>
      </c>
      <c r="X103" s="408">
        <f t="shared" si="94"/>
        <v>0</v>
      </c>
      <c r="Y103" s="755">
        <f>W103/I103*100</f>
        <v>0</v>
      </c>
      <c r="Z103" s="316"/>
      <c r="AA103" s="316"/>
    </row>
    <row r="104" spans="1:27" ht="39.75" customHeight="1">
      <c r="A104" s="911" t="s">
        <v>86</v>
      </c>
      <c r="B104" s="929" t="s">
        <v>67</v>
      </c>
      <c r="C104" s="929" t="s">
        <v>33</v>
      </c>
      <c r="D104" s="911" t="s">
        <v>24</v>
      </c>
      <c r="E104" s="929" t="s">
        <v>16</v>
      </c>
      <c r="F104" s="906" t="s">
        <v>125</v>
      </c>
      <c r="G104" s="324" t="s">
        <v>556</v>
      </c>
      <c r="H104" s="348" t="s">
        <v>557</v>
      </c>
      <c r="I104" s="868">
        <v>365000000</v>
      </c>
      <c r="J104" s="576"/>
      <c r="K104" s="907"/>
      <c r="L104" s="576">
        <v>0</v>
      </c>
      <c r="M104" s="932" t="s">
        <v>433</v>
      </c>
      <c r="N104" s="568"/>
      <c r="O104" s="966"/>
      <c r="P104" s="368"/>
      <c r="Q104" s="871"/>
      <c r="R104" s="368"/>
      <c r="S104" s="864">
        <v>106250000</v>
      </c>
      <c r="T104" s="368"/>
      <c r="U104" s="864">
        <v>0</v>
      </c>
      <c r="V104" s="667"/>
      <c r="W104" s="805"/>
      <c r="X104" s="811"/>
      <c r="Y104" s="806">
        <v>33.663595230091495</v>
      </c>
      <c r="Z104" s="316"/>
      <c r="AA104" s="316"/>
    </row>
    <row r="105" spans="1:27" ht="39.75" customHeight="1">
      <c r="A105" s="911"/>
      <c r="B105" s="929"/>
      <c r="C105" s="929"/>
      <c r="D105" s="911"/>
      <c r="E105" s="929"/>
      <c r="F105" s="906"/>
      <c r="G105" s="324" t="s">
        <v>558</v>
      </c>
      <c r="H105" s="348" t="s">
        <v>535</v>
      </c>
      <c r="I105" s="869"/>
      <c r="J105" s="576"/>
      <c r="K105" s="908"/>
      <c r="L105" s="576">
        <v>0</v>
      </c>
      <c r="M105" s="933"/>
      <c r="N105" s="568"/>
      <c r="O105" s="966"/>
      <c r="P105" s="368"/>
      <c r="Q105" s="872"/>
      <c r="R105" s="368"/>
      <c r="S105" s="866"/>
      <c r="T105" s="368"/>
      <c r="U105" s="866"/>
      <c r="V105" s="667"/>
      <c r="W105" s="805"/>
      <c r="X105" s="811"/>
      <c r="Y105" s="806"/>
      <c r="Z105" s="316"/>
      <c r="AA105" s="316"/>
    </row>
    <row r="106" spans="1:27" ht="63.75" customHeight="1">
      <c r="A106" s="417" t="s">
        <v>86</v>
      </c>
      <c r="B106" s="358" t="s">
        <v>67</v>
      </c>
      <c r="C106" s="358" t="s">
        <v>33</v>
      </c>
      <c r="D106" s="417" t="s">
        <v>31</v>
      </c>
      <c r="E106" s="358"/>
      <c r="F106" s="359" t="s">
        <v>126</v>
      </c>
      <c r="G106" s="371" t="s">
        <v>127</v>
      </c>
      <c r="H106" s="449" t="s">
        <v>29</v>
      </c>
      <c r="I106" s="747">
        <f>SUM(I107:I108)</f>
        <v>1174190000</v>
      </c>
      <c r="J106" s="376"/>
      <c r="K106" s="375">
        <f>SUM(K107:K108)</f>
        <v>0</v>
      </c>
      <c r="L106" s="374">
        <v>100</v>
      </c>
      <c r="M106" s="411">
        <f>SUM(M107:M108)</f>
        <v>303015000</v>
      </c>
      <c r="N106" s="411">
        <f t="shared" ref="N106:O106" si="95">SUM(N107:N108)</f>
        <v>0</v>
      </c>
      <c r="O106" s="411">
        <f t="shared" si="95"/>
        <v>130226160</v>
      </c>
      <c r="P106" s="411"/>
      <c r="Q106" s="764">
        <f t="shared" ref="Q106" si="96">O106/M106*100</f>
        <v>42.976803128557997</v>
      </c>
      <c r="R106" s="411"/>
      <c r="S106" s="411">
        <f>SUM(S107:S108)</f>
        <v>289279000</v>
      </c>
      <c r="T106" s="411"/>
      <c r="U106" s="411">
        <f>SUM(U107:U108)</f>
        <v>86000000</v>
      </c>
      <c r="V106" s="411">
        <f t="shared" ref="V106:X106" si="97">SUM(V107:V108)</f>
        <v>0</v>
      </c>
      <c r="W106" s="411">
        <f t="shared" si="97"/>
        <v>216226160</v>
      </c>
      <c r="X106" s="411">
        <f t="shared" si="97"/>
        <v>0</v>
      </c>
      <c r="Y106" s="755">
        <f>W106/I106*100</f>
        <v>18.414920924211582</v>
      </c>
      <c r="Z106" s="316"/>
      <c r="AA106" s="316"/>
    </row>
    <row r="107" spans="1:27" ht="63.75" customHeight="1">
      <c r="A107" s="725" t="s">
        <v>86</v>
      </c>
      <c r="B107" s="357" t="s">
        <v>67</v>
      </c>
      <c r="C107" s="357" t="s">
        <v>33</v>
      </c>
      <c r="D107" s="365" t="s">
        <v>31</v>
      </c>
      <c r="E107" s="357" t="s">
        <v>8</v>
      </c>
      <c r="F107" s="367" t="s">
        <v>128</v>
      </c>
      <c r="G107" s="450" t="s">
        <v>559</v>
      </c>
      <c r="H107" s="348" t="s">
        <v>560</v>
      </c>
      <c r="I107" s="732">
        <v>411840000</v>
      </c>
      <c r="J107" s="576"/>
      <c r="K107" s="323"/>
      <c r="L107" s="346">
        <v>30</v>
      </c>
      <c r="M107" s="350">
        <v>41840000</v>
      </c>
      <c r="N107" s="568"/>
      <c r="O107" s="569">
        <v>30308360</v>
      </c>
      <c r="P107" s="546"/>
      <c r="Q107" s="762">
        <f t="shared" ref="Q107:Q109" si="98">O107/M107*100</f>
        <v>72.438718929254293</v>
      </c>
      <c r="R107" s="368"/>
      <c r="S107" s="451">
        <v>104410000</v>
      </c>
      <c r="T107" s="346"/>
      <c r="U107" s="382">
        <v>36000000</v>
      </c>
      <c r="V107" s="382"/>
      <c r="W107" s="668">
        <f t="shared" si="82"/>
        <v>66308360</v>
      </c>
      <c r="X107" s="345"/>
      <c r="Y107" s="756">
        <f t="shared" ref="Y107:Y108" si="99">W107/I107*100</f>
        <v>16.100514763014765</v>
      </c>
      <c r="Z107" s="316"/>
      <c r="AA107" s="316"/>
    </row>
    <row r="108" spans="1:27" ht="46">
      <c r="A108" s="725" t="s">
        <v>86</v>
      </c>
      <c r="B108" s="357" t="s">
        <v>67</v>
      </c>
      <c r="C108" s="357" t="s">
        <v>33</v>
      </c>
      <c r="D108" s="365" t="s">
        <v>31</v>
      </c>
      <c r="E108" s="357" t="s">
        <v>16</v>
      </c>
      <c r="F108" s="367" t="s">
        <v>129</v>
      </c>
      <c r="G108" s="324" t="s">
        <v>531</v>
      </c>
      <c r="H108" s="348" t="s">
        <v>29</v>
      </c>
      <c r="I108" s="732">
        <v>762350000</v>
      </c>
      <c r="J108" s="576"/>
      <c r="K108" s="317"/>
      <c r="L108" s="346">
        <v>75</v>
      </c>
      <c r="M108" s="350">
        <v>261175000</v>
      </c>
      <c r="N108" s="568"/>
      <c r="O108" s="569">
        <v>99917800</v>
      </c>
      <c r="P108" s="352"/>
      <c r="Q108" s="762">
        <f t="shared" si="98"/>
        <v>38.257030726524363</v>
      </c>
      <c r="R108" s="352"/>
      <c r="S108" s="422">
        <v>184869000</v>
      </c>
      <c r="T108" s="352"/>
      <c r="U108" s="351">
        <v>50000000</v>
      </c>
      <c r="V108" s="668"/>
      <c r="W108" s="668">
        <f t="shared" si="82"/>
        <v>149917800</v>
      </c>
      <c r="X108" s="345"/>
      <c r="Y108" s="756">
        <f t="shared" si="99"/>
        <v>19.665219387420478</v>
      </c>
      <c r="Z108" s="316"/>
      <c r="AA108" s="316"/>
    </row>
    <row r="109" spans="1:27" ht="62.25" customHeight="1">
      <c r="A109" s="417" t="s">
        <v>86</v>
      </c>
      <c r="B109" s="358" t="s">
        <v>67</v>
      </c>
      <c r="C109" s="358" t="s">
        <v>33</v>
      </c>
      <c r="D109" s="417" t="s">
        <v>35</v>
      </c>
      <c r="E109" s="358"/>
      <c r="F109" s="371" t="s">
        <v>130</v>
      </c>
      <c r="G109" s="371" t="s">
        <v>131</v>
      </c>
      <c r="H109" s="335" t="s">
        <v>29</v>
      </c>
      <c r="I109" s="741">
        <f>I110</f>
        <v>1387617355</v>
      </c>
      <c r="J109" s="374"/>
      <c r="K109" s="377">
        <f>K110</f>
        <v>78098387</v>
      </c>
      <c r="L109" s="335">
        <v>66</v>
      </c>
      <c r="M109" s="418">
        <f>SUM(M110)</f>
        <v>61949500</v>
      </c>
      <c r="N109" s="418">
        <f t="shared" ref="N109:O109" si="100">SUM(N110)</f>
        <v>0</v>
      </c>
      <c r="O109" s="418">
        <f t="shared" si="100"/>
        <v>52249500</v>
      </c>
      <c r="P109" s="374"/>
      <c r="Q109" s="764">
        <f t="shared" si="98"/>
        <v>84.342085085432501</v>
      </c>
      <c r="R109" s="419"/>
      <c r="S109" s="419">
        <f>S110</f>
        <v>193976000</v>
      </c>
      <c r="T109" s="374"/>
      <c r="U109" s="411">
        <f t="shared" ref="U109:X109" si="101">U110</f>
        <v>92552400</v>
      </c>
      <c r="V109" s="411">
        <f t="shared" si="101"/>
        <v>0</v>
      </c>
      <c r="W109" s="411">
        <f t="shared" si="101"/>
        <v>222900287</v>
      </c>
      <c r="X109" s="411">
        <f t="shared" si="101"/>
        <v>0</v>
      </c>
      <c r="Y109" s="755">
        <f>W109/I109*100</f>
        <v>16.063526893550563</v>
      </c>
      <c r="Z109" s="316"/>
      <c r="AA109" s="316"/>
    </row>
    <row r="110" spans="1:27" ht="39" customHeight="1">
      <c r="A110" s="911" t="s">
        <v>86</v>
      </c>
      <c r="B110" s="912" t="s">
        <v>67</v>
      </c>
      <c r="C110" s="912" t="s">
        <v>33</v>
      </c>
      <c r="D110" s="915" t="s">
        <v>35</v>
      </c>
      <c r="E110" s="912" t="s">
        <v>16</v>
      </c>
      <c r="F110" s="861" t="s">
        <v>132</v>
      </c>
      <c r="G110" s="324" t="s">
        <v>561</v>
      </c>
      <c r="H110" s="348" t="s">
        <v>530</v>
      </c>
      <c r="I110" s="868">
        <v>1387617355</v>
      </c>
      <c r="J110" s="576">
        <v>14</v>
      </c>
      <c r="K110" s="864">
        <v>78098387</v>
      </c>
      <c r="L110" s="346">
        <v>10</v>
      </c>
      <c r="M110" s="864">
        <v>61949500</v>
      </c>
      <c r="N110" s="568"/>
      <c r="O110" s="807">
        <v>52249500</v>
      </c>
      <c r="P110" s="352"/>
      <c r="Q110" s="871">
        <v>99.064546304957901</v>
      </c>
      <c r="R110" s="352"/>
      <c r="S110" s="864">
        <v>193976000</v>
      </c>
      <c r="T110" s="352"/>
      <c r="U110" s="799">
        <v>92552400</v>
      </c>
      <c r="V110" s="662"/>
      <c r="W110" s="805">
        <f t="shared" si="82"/>
        <v>222900287</v>
      </c>
      <c r="X110" s="811"/>
      <c r="Y110" s="806">
        <v>33.663595230091495</v>
      </c>
      <c r="Z110" s="316"/>
      <c r="AA110" s="316"/>
    </row>
    <row r="111" spans="1:27" ht="39" customHeight="1">
      <c r="A111" s="911"/>
      <c r="B111" s="913"/>
      <c r="C111" s="913"/>
      <c r="D111" s="916"/>
      <c r="E111" s="913"/>
      <c r="F111" s="862"/>
      <c r="G111" s="452" t="s">
        <v>562</v>
      </c>
      <c r="H111" s="577" t="s">
        <v>535</v>
      </c>
      <c r="I111" s="870"/>
      <c r="J111" s="576">
        <v>0</v>
      </c>
      <c r="K111" s="865"/>
      <c r="L111" s="346">
        <v>0</v>
      </c>
      <c r="M111" s="865"/>
      <c r="N111" s="568"/>
      <c r="O111" s="808"/>
      <c r="P111" s="352"/>
      <c r="Q111" s="910"/>
      <c r="R111" s="352"/>
      <c r="S111" s="865"/>
      <c r="T111" s="352"/>
      <c r="U111" s="900"/>
      <c r="V111" s="662"/>
      <c r="W111" s="805"/>
      <c r="X111" s="811"/>
      <c r="Y111" s="806"/>
      <c r="Z111" s="316"/>
      <c r="AA111" s="316"/>
    </row>
    <row r="112" spans="1:27" ht="32.25" customHeight="1">
      <c r="A112" s="911"/>
      <c r="B112" s="914"/>
      <c r="C112" s="914"/>
      <c r="D112" s="917"/>
      <c r="E112" s="914"/>
      <c r="F112" s="863"/>
      <c r="G112" s="452" t="s">
        <v>563</v>
      </c>
      <c r="H112" s="577" t="s">
        <v>543</v>
      </c>
      <c r="I112" s="869"/>
      <c r="J112" s="576">
        <v>0</v>
      </c>
      <c r="K112" s="866"/>
      <c r="L112" s="346">
        <v>0</v>
      </c>
      <c r="M112" s="866"/>
      <c r="N112" s="568"/>
      <c r="O112" s="809"/>
      <c r="P112" s="352"/>
      <c r="Q112" s="872"/>
      <c r="R112" s="352"/>
      <c r="S112" s="866"/>
      <c r="T112" s="352"/>
      <c r="U112" s="800"/>
      <c r="V112" s="662"/>
      <c r="W112" s="805"/>
      <c r="X112" s="811"/>
      <c r="Y112" s="806"/>
      <c r="Z112" s="316"/>
      <c r="AA112" s="316"/>
    </row>
    <row r="113" spans="1:27" ht="40.5" customHeight="1">
      <c r="A113" s="467" t="s">
        <v>86</v>
      </c>
      <c r="B113" s="454" t="s">
        <v>134</v>
      </c>
      <c r="C113" s="454"/>
      <c r="D113" s="393"/>
      <c r="E113" s="454"/>
      <c r="F113" s="453" t="s">
        <v>133</v>
      </c>
      <c r="G113" s="455"/>
      <c r="H113" s="456"/>
      <c r="I113" s="748"/>
      <c r="J113" s="458"/>
      <c r="K113" s="457">
        <f>K114</f>
        <v>1434380000</v>
      </c>
      <c r="L113" s="457">
        <f t="shared" ref="L113:Y113" si="102">L114</f>
        <v>100</v>
      </c>
      <c r="M113" s="457">
        <f t="shared" si="102"/>
        <v>1383617192</v>
      </c>
      <c r="N113" s="457">
        <f t="shared" si="102"/>
        <v>0</v>
      </c>
      <c r="O113" s="457">
        <f t="shared" si="102"/>
        <v>1289187250</v>
      </c>
      <c r="P113" s="457">
        <f t="shared" si="102"/>
        <v>0</v>
      </c>
      <c r="Q113" s="753">
        <f>O113/M113*100</f>
        <v>93.175139587308635</v>
      </c>
      <c r="R113" s="457"/>
      <c r="S113" s="457">
        <f t="shared" si="102"/>
        <v>1249746712</v>
      </c>
      <c r="T113" s="457"/>
      <c r="U113" s="457">
        <f t="shared" si="102"/>
        <v>164913000</v>
      </c>
      <c r="V113" s="457">
        <f t="shared" si="102"/>
        <v>0</v>
      </c>
      <c r="W113" s="457">
        <f t="shared" si="102"/>
        <v>2888480250</v>
      </c>
      <c r="X113" s="457">
        <f t="shared" si="102"/>
        <v>0</v>
      </c>
      <c r="Y113" s="753">
        <f t="shared" si="102"/>
        <v>18.600512930363056</v>
      </c>
      <c r="Z113" s="316"/>
      <c r="AA113" s="316"/>
    </row>
    <row r="114" spans="1:27" ht="54.75" customHeight="1">
      <c r="A114" s="424" t="s">
        <v>86</v>
      </c>
      <c r="B114" s="459" t="s">
        <v>134</v>
      </c>
      <c r="C114" s="459" t="s">
        <v>22</v>
      </c>
      <c r="D114" s="460"/>
      <c r="E114" s="459"/>
      <c r="F114" s="461" t="s">
        <v>135</v>
      </c>
      <c r="G114" s="462" t="s">
        <v>136</v>
      </c>
      <c r="H114" s="463" t="s">
        <v>29</v>
      </c>
      <c r="I114" s="746">
        <f>I115</f>
        <v>15529035467</v>
      </c>
      <c r="J114" s="444">
        <v>100</v>
      </c>
      <c r="K114" s="464">
        <f>K115</f>
        <v>1434380000</v>
      </c>
      <c r="L114" s="444">
        <v>100</v>
      </c>
      <c r="M114" s="465">
        <f>M115</f>
        <v>1383617192</v>
      </c>
      <c r="N114" s="574">
        <f>N115</f>
        <v>0</v>
      </c>
      <c r="O114" s="574">
        <f>O115</f>
        <v>1289187250</v>
      </c>
      <c r="P114" s="541"/>
      <c r="Q114" s="770">
        <f t="shared" ref="Q114:Q115" si="103">O114/M114*100</f>
        <v>93.175139587308635</v>
      </c>
      <c r="R114" s="465"/>
      <c r="S114" s="465">
        <f>S115</f>
        <v>1249746712</v>
      </c>
      <c r="T114" s="400"/>
      <c r="U114" s="401">
        <f t="shared" ref="U114:X114" si="104">U115</f>
        <v>164913000</v>
      </c>
      <c r="V114" s="401">
        <f t="shared" si="104"/>
        <v>0</v>
      </c>
      <c r="W114" s="401">
        <f t="shared" si="104"/>
        <v>2888480250</v>
      </c>
      <c r="X114" s="401">
        <f t="shared" si="104"/>
        <v>0</v>
      </c>
      <c r="Y114" s="754">
        <f>W114/I114*100</f>
        <v>18.600512930363056</v>
      </c>
      <c r="Z114" s="316"/>
      <c r="AA114" s="316"/>
    </row>
    <row r="115" spans="1:27" ht="101" customHeight="1">
      <c r="A115" s="417" t="s">
        <v>86</v>
      </c>
      <c r="B115" s="358" t="s">
        <v>134</v>
      </c>
      <c r="C115" s="358" t="s">
        <v>22</v>
      </c>
      <c r="D115" s="417" t="s">
        <v>24</v>
      </c>
      <c r="E115" s="358"/>
      <c r="F115" s="371" t="s">
        <v>137</v>
      </c>
      <c r="G115" s="371" t="s">
        <v>138</v>
      </c>
      <c r="H115" s="335" t="s">
        <v>29</v>
      </c>
      <c r="I115" s="741">
        <f>SUM(I116:I131)</f>
        <v>15529035467</v>
      </c>
      <c r="J115" s="378">
        <v>100</v>
      </c>
      <c r="K115" s="377">
        <f t="shared" ref="K115" si="105">SUM(K116:K131)</f>
        <v>1434380000</v>
      </c>
      <c r="L115" s="335">
        <v>100</v>
      </c>
      <c r="M115" s="418">
        <f>SUM(M116:M131)</f>
        <v>1383617192</v>
      </c>
      <c r="N115" s="418">
        <f t="shared" ref="N115:P115" si="106">SUM(N116:N131)</f>
        <v>0</v>
      </c>
      <c r="O115" s="418">
        <f t="shared" si="106"/>
        <v>1289187250</v>
      </c>
      <c r="P115" s="418">
        <f t="shared" si="106"/>
        <v>0</v>
      </c>
      <c r="Q115" s="764">
        <f t="shared" si="103"/>
        <v>93.175139587308635</v>
      </c>
      <c r="R115" s="418"/>
      <c r="S115" s="418">
        <f>SUM(S116:S131)</f>
        <v>1249746712</v>
      </c>
      <c r="T115" s="418"/>
      <c r="U115" s="418">
        <f t="shared" ref="U115:X115" si="107">SUM(U116:U131)</f>
        <v>164913000</v>
      </c>
      <c r="V115" s="418">
        <f t="shared" si="107"/>
        <v>0</v>
      </c>
      <c r="W115" s="418">
        <f t="shared" si="107"/>
        <v>2888480250</v>
      </c>
      <c r="X115" s="418">
        <f t="shared" si="107"/>
        <v>0</v>
      </c>
      <c r="Y115" s="755">
        <f>W115/I115*100</f>
        <v>18.600512930363056</v>
      </c>
      <c r="Z115" s="316"/>
      <c r="AA115" s="316"/>
    </row>
    <row r="116" spans="1:27" ht="39" customHeight="1">
      <c r="A116" s="911" t="s">
        <v>86</v>
      </c>
      <c r="B116" s="912" t="s">
        <v>134</v>
      </c>
      <c r="C116" s="912" t="s">
        <v>22</v>
      </c>
      <c r="D116" s="915" t="s">
        <v>24</v>
      </c>
      <c r="E116" s="912" t="s">
        <v>18</v>
      </c>
      <c r="F116" s="861" t="s">
        <v>139</v>
      </c>
      <c r="G116" s="324" t="s">
        <v>564</v>
      </c>
      <c r="H116" s="348" t="s">
        <v>140</v>
      </c>
      <c r="I116" s="868">
        <v>13867584467</v>
      </c>
      <c r="J116" s="576">
        <v>0</v>
      </c>
      <c r="K116" s="864">
        <v>1314380000</v>
      </c>
      <c r="L116" s="346">
        <v>67</v>
      </c>
      <c r="M116" s="934">
        <v>1085738192</v>
      </c>
      <c r="N116" s="568"/>
      <c r="O116" s="966">
        <v>1044046750</v>
      </c>
      <c r="P116" s="352"/>
      <c r="Q116" s="935">
        <v>99.064546304957901</v>
      </c>
      <c r="R116" s="352"/>
      <c r="S116" s="932">
        <v>832401000</v>
      </c>
      <c r="T116" s="352"/>
      <c r="U116" s="918">
        <v>45843000</v>
      </c>
      <c r="V116" s="392"/>
      <c r="W116" s="805">
        <f t="shared" si="82"/>
        <v>2404269750</v>
      </c>
      <c r="X116" s="811"/>
      <c r="Y116" s="797">
        <f t="shared" ref="Y116:Y127" si="108">W116/I116*100</f>
        <v>17.337336258678075</v>
      </c>
      <c r="Z116" s="316"/>
      <c r="AA116" s="316"/>
    </row>
    <row r="117" spans="1:27" ht="39" customHeight="1">
      <c r="A117" s="911"/>
      <c r="B117" s="913"/>
      <c r="C117" s="913"/>
      <c r="D117" s="916"/>
      <c r="E117" s="913"/>
      <c r="F117" s="862"/>
      <c r="G117" s="324" t="s">
        <v>565</v>
      </c>
      <c r="H117" s="348" t="s">
        <v>140</v>
      </c>
      <c r="I117" s="870"/>
      <c r="J117" s="576">
        <v>67</v>
      </c>
      <c r="K117" s="865"/>
      <c r="L117" s="346">
        <v>74</v>
      </c>
      <c r="M117" s="934"/>
      <c r="N117" s="568"/>
      <c r="O117" s="966"/>
      <c r="P117" s="352"/>
      <c r="Q117" s="855"/>
      <c r="R117" s="352"/>
      <c r="S117" s="852"/>
      <c r="T117" s="352"/>
      <c r="U117" s="857"/>
      <c r="V117" s="668"/>
      <c r="W117" s="805"/>
      <c r="X117" s="811"/>
      <c r="Y117" s="804"/>
      <c r="Z117" s="316"/>
      <c r="AA117" s="316"/>
    </row>
    <row r="118" spans="1:27" ht="39" customHeight="1">
      <c r="A118" s="911"/>
      <c r="B118" s="913"/>
      <c r="C118" s="913"/>
      <c r="D118" s="916"/>
      <c r="E118" s="913"/>
      <c r="F118" s="862"/>
      <c r="G118" s="324" t="s">
        <v>566</v>
      </c>
      <c r="H118" s="348" t="s">
        <v>567</v>
      </c>
      <c r="I118" s="870"/>
      <c r="J118" s="576">
        <v>3250</v>
      </c>
      <c r="K118" s="865"/>
      <c r="L118" s="346">
        <v>650</v>
      </c>
      <c r="M118" s="934"/>
      <c r="N118" s="568"/>
      <c r="O118" s="966"/>
      <c r="P118" s="352"/>
      <c r="Q118" s="855"/>
      <c r="R118" s="352"/>
      <c r="S118" s="852"/>
      <c r="T118" s="352"/>
      <c r="U118" s="857"/>
      <c r="V118" s="668"/>
      <c r="W118" s="805"/>
      <c r="X118" s="811"/>
      <c r="Y118" s="804"/>
      <c r="Z118" s="316"/>
      <c r="AA118" s="316"/>
    </row>
    <row r="119" spans="1:27" ht="32" customHeight="1">
      <c r="A119" s="911"/>
      <c r="B119" s="914"/>
      <c r="C119" s="914"/>
      <c r="D119" s="917"/>
      <c r="E119" s="914"/>
      <c r="F119" s="863"/>
      <c r="G119" s="324" t="s">
        <v>568</v>
      </c>
      <c r="H119" s="348" t="s">
        <v>569</v>
      </c>
      <c r="I119" s="869"/>
      <c r="J119" s="576">
        <v>402</v>
      </c>
      <c r="K119" s="866"/>
      <c r="L119" s="346">
        <v>402</v>
      </c>
      <c r="M119" s="934"/>
      <c r="N119" s="568"/>
      <c r="O119" s="966"/>
      <c r="P119" s="352"/>
      <c r="Q119" s="856"/>
      <c r="R119" s="352"/>
      <c r="S119" s="853"/>
      <c r="T119" s="352"/>
      <c r="U119" s="813"/>
      <c r="V119" s="668"/>
      <c r="W119" s="805"/>
      <c r="X119" s="811"/>
      <c r="Y119" s="798"/>
      <c r="Z119" s="316"/>
      <c r="AA119" s="316"/>
    </row>
    <row r="120" spans="1:27" ht="39" customHeight="1">
      <c r="A120" s="911" t="s">
        <v>86</v>
      </c>
      <c r="B120" s="912" t="s">
        <v>134</v>
      </c>
      <c r="C120" s="912" t="s">
        <v>22</v>
      </c>
      <c r="D120" s="915" t="s">
        <v>24</v>
      </c>
      <c r="E120" s="912" t="s">
        <v>22</v>
      </c>
      <c r="F120" s="861" t="s">
        <v>141</v>
      </c>
      <c r="G120" s="324" t="s">
        <v>570</v>
      </c>
      <c r="H120" s="348" t="s">
        <v>571</v>
      </c>
      <c r="I120" s="868">
        <v>70854500</v>
      </c>
      <c r="J120" s="576"/>
      <c r="K120" s="943">
        <v>0</v>
      </c>
      <c r="L120" s="346">
        <v>29</v>
      </c>
      <c r="M120" s="934">
        <v>70854500</v>
      </c>
      <c r="N120" s="568"/>
      <c r="O120" s="966">
        <v>59554500</v>
      </c>
      <c r="P120" s="352"/>
      <c r="Q120" s="919">
        <v>99.064546304957901</v>
      </c>
      <c r="R120" s="352"/>
      <c r="S120" s="918"/>
      <c r="T120" s="352"/>
      <c r="U120" s="918"/>
      <c r="V120" s="392"/>
      <c r="W120" s="805">
        <f t="shared" si="82"/>
        <v>59554500</v>
      </c>
      <c r="X120" s="811"/>
      <c r="Y120" s="797">
        <f t="shared" si="108"/>
        <v>84.051824513615941</v>
      </c>
      <c r="Z120" s="316"/>
      <c r="AA120" s="316"/>
    </row>
    <row r="121" spans="1:27" ht="28.5" customHeight="1">
      <c r="A121" s="911"/>
      <c r="B121" s="914"/>
      <c r="C121" s="914"/>
      <c r="D121" s="917"/>
      <c r="E121" s="914"/>
      <c r="F121" s="863"/>
      <c r="G121" s="324" t="s">
        <v>572</v>
      </c>
      <c r="H121" s="348" t="s">
        <v>79</v>
      </c>
      <c r="I121" s="869"/>
      <c r="J121" s="576"/>
      <c r="K121" s="944"/>
      <c r="L121" s="346">
        <v>150</v>
      </c>
      <c r="M121" s="934"/>
      <c r="N121" s="568"/>
      <c r="O121" s="966"/>
      <c r="P121" s="352"/>
      <c r="Q121" s="921"/>
      <c r="R121" s="352"/>
      <c r="S121" s="813"/>
      <c r="T121" s="352"/>
      <c r="U121" s="813"/>
      <c r="V121" s="668"/>
      <c r="W121" s="805"/>
      <c r="X121" s="811"/>
      <c r="Y121" s="798"/>
      <c r="Z121" s="316"/>
      <c r="AA121" s="316"/>
    </row>
    <row r="122" spans="1:27" ht="31.5" customHeight="1">
      <c r="A122" s="911" t="s">
        <v>86</v>
      </c>
      <c r="B122" s="912" t="s">
        <v>134</v>
      </c>
      <c r="C122" s="912" t="s">
        <v>22</v>
      </c>
      <c r="D122" s="915" t="s">
        <v>24</v>
      </c>
      <c r="E122" s="912" t="s">
        <v>25</v>
      </c>
      <c r="F122" s="861" t="s">
        <v>142</v>
      </c>
      <c r="G122" s="324" t="s">
        <v>573</v>
      </c>
      <c r="H122" s="348" t="s">
        <v>79</v>
      </c>
      <c r="I122" s="868">
        <v>714837500</v>
      </c>
      <c r="J122" s="576"/>
      <c r="K122" s="930" t="s">
        <v>433</v>
      </c>
      <c r="L122" s="346">
        <v>40</v>
      </c>
      <c r="M122" s="896">
        <v>46765500</v>
      </c>
      <c r="N122" s="568"/>
      <c r="O122" s="966">
        <v>43515500</v>
      </c>
      <c r="P122" s="352"/>
      <c r="Q122" s="937">
        <v>99.064546304957901</v>
      </c>
      <c r="R122" s="352"/>
      <c r="S122" s="930"/>
      <c r="T122" s="352"/>
      <c r="U122" s="940"/>
      <c r="V122" s="665"/>
      <c r="W122" s="805">
        <f t="shared" si="82"/>
        <v>43515500</v>
      </c>
      <c r="X122" s="811"/>
      <c r="Y122" s="797">
        <f t="shared" si="108"/>
        <v>6.0874674314092365</v>
      </c>
      <c r="Z122" s="316"/>
      <c r="AA122" s="316"/>
    </row>
    <row r="123" spans="1:27" ht="39" customHeight="1">
      <c r="A123" s="911"/>
      <c r="B123" s="913"/>
      <c r="C123" s="913"/>
      <c r="D123" s="916"/>
      <c r="E123" s="913"/>
      <c r="F123" s="862"/>
      <c r="G123" s="324" t="s">
        <v>574</v>
      </c>
      <c r="H123" s="348" t="s">
        <v>79</v>
      </c>
      <c r="I123" s="870"/>
      <c r="J123" s="576"/>
      <c r="K123" s="936"/>
      <c r="L123" s="346">
        <v>70</v>
      </c>
      <c r="M123" s="909"/>
      <c r="N123" s="568"/>
      <c r="O123" s="966"/>
      <c r="P123" s="352"/>
      <c r="Q123" s="938"/>
      <c r="R123" s="352"/>
      <c r="S123" s="936"/>
      <c r="T123" s="352"/>
      <c r="U123" s="941"/>
      <c r="V123" s="665"/>
      <c r="W123" s="805"/>
      <c r="X123" s="811"/>
      <c r="Y123" s="804"/>
      <c r="Z123" s="316"/>
      <c r="AA123" s="316"/>
    </row>
    <row r="124" spans="1:27" ht="39" customHeight="1">
      <c r="A124" s="911"/>
      <c r="B124" s="913"/>
      <c r="C124" s="913"/>
      <c r="D124" s="916"/>
      <c r="E124" s="913"/>
      <c r="F124" s="862"/>
      <c r="G124" s="324" t="s">
        <v>575</v>
      </c>
      <c r="H124" s="348" t="s">
        <v>79</v>
      </c>
      <c r="I124" s="870"/>
      <c r="J124" s="576"/>
      <c r="K124" s="936"/>
      <c r="L124" s="346">
        <v>10</v>
      </c>
      <c r="M124" s="909"/>
      <c r="N124" s="568"/>
      <c r="O124" s="966"/>
      <c r="P124" s="352"/>
      <c r="Q124" s="938"/>
      <c r="R124" s="352"/>
      <c r="S124" s="936"/>
      <c r="T124" s="352"/>
      <c r="U124" s="941"/>
      <c r="V124" s="665"/>
      <c r="W124" s="805"/>
      <c r="X124" s="811"/>
      <c r="Y124" s="804"/>
      <c r="Z124" s="316"/>
      <c r="AA124" s="316"/>
    </row>
    <row r="125" spans="1:27" ht="39" customHeight="1">
      <c r="A125" s="911"/>
      <c r="B125" s="913"/>
      <c r="C125" s="913"/>
      <c r="D125" s="916"/>
      <c r="E125" s="913"/>
      <c r="F125" s="862"/>
      <c r="G125" s="324" t="s">
        <v>576</v>
      </c>
      <c r="H125" s="348" t="s">
        <v>521</v>
      </c>
      <c r="I125" s="870"/>
      <c r="J125" s="576"/>
      <c r="K125" s="936"/>
      <c r="L125" s="346">
        <v>0</v>
      </c>
      <c r="M125" s="909"/>
      <c r="N125" s="568"/>
      <c r="O125" s="966"/>
      <c r="P125" s="352"/>
      <c r="Q125" s="938"/>
      <c r="R125" s="352"/>
      <c r="S125" s="936"/>
      <c r="T125" s="352"/>
      <c r="U125" s="941"/>
      <c r="V125" s="665"/>
      <c r="W125" s="805"/>
      <c r="X125" s="811"/>
      <c r="Y125" s="804"/>
      <c r="Z125" s="316"/>
      <c r="AA125" s="316"/>
    </row>
    <row r="126" spans="1:27" ht="39" customHeight="1">
      <c r="A126" s="911"/>
      <c r="B126" s="914"/>
      <c r="C126" s="914"/>
      <c r="D126" s="917"/>
      <c r="E126" s="914"/>
      <c r="F126" s="863"/>
      <c r="G126" s="324" t="s">
        <v>577</v>
      </c>
      <c r="H126" s="348" t="s">
        <v>521</v>
      </c>
      <c r="I126" s="869"/>
      <c r="J126" s="576"/>
      <c r="K126" s="931"/>
      <c r="L126" s="346">
        <v>0</v>
      </c>
      <c r="M126" s="897"/>
      <c r="N126" s="568"/>
      <c r="O126" s="966"/>
      <c r="P126" s="352"/>
      <c r="Q126" s="939"/>
      <c r="R126" s="352"/>
      <c r="S126" s="931"/>
      <c r="T126" s="352"/>
      <c r="U126" s="942"/>
      <c r="V126" s="665"/>
      <c r="W126" s="805"/>
      <c r="X126" s="811"/>
      <c r="Y126" s="798"/>
      <c r="Z126" s="316"/>
      <c r="AA126" s="316"/>
    </row>
    <row r="127" spans="1:27" ht="35.25" customHeight="1">
      <c r="A127" s="911" t="s">
        <v>86</v>
      </c>
      <c r="B127" s="912" t="s">
        <v>134</v>
      </c>
      <c r="C127" s="912" t="s">
        <v>22</v>
      </c>
      <c r="D127" s="915" t="s">
        <v>24</v>
      </c>
      <c r="E127" s="912" t="s">
        <v>50</v>
      </c>
      <c r="F127" s="861" t="s">
        <v>143</v>
      </c>
      <c r="G127" s="324" t="s">
        <v>578</v>
      </c>
      <c r="H127" s="348" t="s">
        <v>140</v>
      </c>
      <c r="I127" s="868">
        <v>875759000</v>
      </c>
      <c r="J127" s="576">
        <v>74</v>
      </c>
      <c r="K127" s="864">
        <v>120000000</v>
      </c>
      <c r="L127" s="346">
        <v>74</v>
      </c>
      <c r="M127" s="946">
        <v>180259000</v>
      </c>
      <c r="N127" s="568"/>
      <c r="O127" s="966">
        <v>142070500</v>
      </c>
      <c r="P127" s="352"/>
      <c r="Q127" s="948">
        <v>99.064546304957901</v>
      </c>
      <c r="R127" s="352"/>
      <c r="S127" s="947">
        <v>417345712</v>
      </c>
      <c r="T127" s="352"/>
      <c r="U127" s="945">
        <v>119070000</v>
      </c>
      <c r="V127" s="665"/>
      <c r="W127" s="805">
        <f t="shared" si="82"/>
        <v>381140500</v>
      </c>
      <c r="X127" s="811"/>
      <c r="Y127" s="797">
        <f t="shared" si="108"/>
        <v>43.521162785652216</v>
      </c>
      <c r="Z127" s="316"/>
      <c r="AA127" s="316"/>
    </row>
    <row r="128" spans="1:27" ht="24.75" customHeight="1">
      <c r="A128" s="911"/>
      <c r="B128" s="913"/>
      <c r="C128" s="913"/>
      <c r="D128" s="916"/>
      <c r="E128" s="913"/>
      <c r="F128" s="862"/>
      <c r="G128" s="324" t="s">
        <v>579</v>
      </c>
      <c r="H128" s="348" t="s">
        <v>580</v>
      </c>
      <c r="I128" s="870"/>
      <c r="J128" s="576">
        <v>0</v>
      </c>
      <c r="K128" s="865"/>
      <c r="L128" s="346">
        <v>412</v>
      </c>
      <c r="M128" s="946"/>
      <c r="N128" s="568"/>
      <c r="O128" s="966"/>
      <c r="P128" s="352"/>
      <c r="Q128" s="948"/>
      <c r="R128" s="352"/>
      <c r="S128" s="947"/>
      <c r="T128" s="352"/>
      <c r="U128" s="945"/>
      <c r="V128" s="665"/>
      <c r="W128" s="805"/>
      <c r="X128" s="811"/>
      <c r="Y128" s="804"/>
      <c r="Z128" s="316"/>
      <c r="AA128" s="316"/>
    </row>
    <row r="129" spans="1:27" ht="24.75" customHeight="1">
      <c r="A129" s="911"/>
      <c r="B129" s="913"/>
      <c r="C129" s="913"/>
      <c r="D129" s="916"/>
      <c r="E129" s="913"/>
      <c r="F129" s="862"/>
      <c r="G129" s="324" t="s">
        <v>581</v>
      </c>
      <c r="H129" s="348" t="s">
        <v>580</v>
      </c>
      <c r="I129" s="870"/>
      <c r="J129" s="576">
        <v>0</v>
      </c>
      <c r="K129" s="865"/>
      <c r="L129" s="346">
        <v>0</v>
      </c>
      <c r="M129" s="946"/>
      <c r="N129" s="568"/>
      <c r="O129" s="966"/>
      <c r="P129" s="352"/>
      <c r="Q129" s="948"/>
      <c r="R129" s="352"/>
      <c r="S129" s="947"/>
      <c r="T129" s="352"/>
      <c r="U129" s="945"/>
      <c r="V129" s="665"/>
      <c r="W129" s="805"/>
      <c r="X129" s="811"/>
      <c r="Y129" s="804"/>
      <c r="Z129" s="316"/>
      <c r="AA129" s="316"/>
    </row>
    <row r="130" spans="1:27" ht="24.75" customHeight="1">
      <c r="A130" s="911"/>
      <c r="B130" s="913"/>
      <c r="C130" s="913"/>
      <c r="D130" s="916"/>
      <c r="E130" s="913"/>
      <c r="F130" s="862"/>
      <c r="G130" s="324" t="s">
        <v>582</v>
      </c>
      <c r="H130" s="348" t="s">
        <v>580</v>
      </c>
      <c r="I130" s="870"/>
      <c r="J130" s="576">
        <v>0</v>
      </c>
      <c r="K130" s="865"/>
      <c r="L130" s="346">
        <v>150</v>
      </c>
      <c r="M130" s="946"/>
      <c r="N130" s="568"/>
      <c r="O130" s="966"/>
      <c r="P130" s="352"/>
      <c r="Q130" s="948"/>
      <c r="R130" s="352"/>
      <c r="S130" s="947"/>
      <c r="T130" s="352"/>
      <c r="U130" s="945"/>
      <c r="V130" s="665"/>
      <c r="W130" s="805"/>
      <c r="X130" s="811"/>
      <c r="Y130" s="804"/>
      <c r="Z130" s="316"/>
      <c r="AA130" s="316"/>
    </row>
    <row r="131" spans="1:27" ht="24.75" customHeight="1">
      <c r="A131" s="911"/>
      <c r="B131" s="914"/>
      <c r="C131" s="914"/>
      <c r="D131" s="917"/>
      <c r="E131" s="914"/>
      <c r="F131" s="863"/>
      <c r="G131" s="324" t="s">
        <v>583</v>
      </c>
      <c r="H131" s="348" t="s">
        <v>580</v>
      </c>
      <c r="I131" s="869"/>
      <c r="J131" s="576">
        <v>250</v>
      </c>
      <c r="K131" s="866"/>
      <c r="L131" s="346">
        <v>150</v>
      </c>
      <c r="M131" s="946"/>
      <c r="N131" s="568"/>
      <c r="O131" s="966"/>
      <c r="P131" s="352"/>
      <c r="Q131" s="948"/>
      <c r="R131" s="352"/>
      <c r="S131" s="947"/>
      <c r="T131" s="352"/>
      <c r="U131" s="945"/>
      <c r="V131" s="665"/>
      <c r="W131" s="805"/>
      <c r="X131" s="811"/>
      <c r="Y131" s="798"/>
      <c r="Z131" s="316"/>
      <c r="AA131" s="316"/>
    </row>
    <row r="132" spans="1:27" ht="43" customHeight="1">
      <c r="A132" s="467" t="s">
        <v>86</v>
      </c>
      <c r="B132" s="468" t="s">
        <v>145</v>
      </c>
      <c r="C132" s="468"/>
      <c r="D132" s="467"/>
      <c r="E132" s="468"/>
      <c r="F132" s="466" t="s">
        <v>144</v>
      </c>
      <c r="G132" s="394"/>
      <c r="H132" s="320"/>
      <c r="I132" s="749"/>
      <c r="J132" s="458"/>
      <c r="K132" s="457">
        <f>K133+K142+K171</f>
        <v>3576917541</v>
      </c>
      <c r="L132" s="457"/>
      <c r="M132" s="457">
        <f t="shared" ref="M132:Y132" si="109">M133+M142+M171</f>
        <v>4948693549</v>
      </c>
      <c r="N132" s="457"/>
      <c r="O132" s="457">
        <f t="shared" si="109"/>
        <v>4306184960</v>
      </c>
      <c r="P132" s="457"/>
      <c r="Q132" s="753">
        <f>O132/M132*100</f>
        <v>87.01660180332172</v>
      </c>
      <c r="R132" s="457"/>
      <c r="S132" s="457">
        <f>S133+S142+S171</f>
        <v>5998473000</v>
      </c>
      <c r="T132" s="457"/>
      <c r="U132" s="457">
        <f t="shared" si="109"/>
        <v>527045161</v>
      </c>
      <c r="V132" s="457">
        <f t="shared" si="109"/>
        <v>0</v>
      </c>
      <c r="W132" s="457">
        <f t="shared" si="109"/>
        <v>8410147662</v>
      </c>
      <c r="X132" s="457">
        <f t="shared" si="109"/>
        <v>0</v>
      </c>
      <c r="Y132" s="753">
        <f t="shared" si="109"/>
        <v>106.27178480237166</v>
      </c>
      <c r="Z132" s="316"/>
      <c r="AA132" s="316"/>
    </row>
    <row r="133" spans="1:27" ht="33.65" customHeight="1">
      <c r="A133" s="424" t="s">
        <v>86</v>
      </c>
      <c r="B133" s="424" t="s">
        <v>145</v>
      </c>
      <c r="C133" s="423" t="s">
        <v>16</v>
      </c>
      <c r="D133" s="424"/>
      <c r="E133" s="423"/>
      <c r="F133" s="328" t="s">
        <v>146</v>
      </c>
      <c r="G133" s="328" t="s">
        <v>147</v>
      </c>
      <c r="H133" s="442" t="s">
        <v>29</v>
      </c>
      <c r="I133" s="738">
        <f>I134+I137</f>
        <v>1903347350</v>
      </c>
      <c r="J133" s="444">
        <v>82</v>
      </c>
      <c r="K133" s="464">
        <f>K134+K137</f>
        <v>173694111</v>
      </c>
      <c r="L133" s="444" t="s">
        <v>584</v>
      </c>
      <c r="M133" s="465">
        <f>M134+M137</f>
        <v>95195239</v>
      </c>
      <c r="N133" s="574">
        <f t="shared" ref="N133:O133" si="110">N134+N137</f>
        <v>0</v>
      </c>
      <c r="O133" s="574">
        <f t="shared" si="110"/>
        <v>92198600</v>
      </c>
      <c r="P133" s="464"/>
      <c r="Q133" s="770">
        <f t="shared" ref="Q133:Q134" si="111">O133/M133*100</f>
        <v>96.852112530543678</v>
      </c>
      <c r="R133" s="464"/>
      <c r="S133" s="464">
        <f>S134+S137</f>
        <v>181110000</v>
      </c>
      <c r="T133" s="440"/>
      <c r="U133" s="401">
        <f t="shared" ref="U133:X133" si="112">U134+U137</f>
        <v>91520000</v>
      </c>
      <c r="V133" s="401">
        <f t="shared" si="112"/>
        <v>0</v>
      </c>
      <c r="W133" s="401">
        <f t="shared" si="112"/>
        <v>357412711</v>
      </c>
      <c r="X133" s="401">
        <f t="shared" si="112"/>
        <v>0</v>
      </c>
      <c r="Y133" s="754">
        <f>W133/I133*100</f>
        <v>18.778112728609415</v>
      </c>
      <c r="Z133" s="316"/>
      <c r="AA133" s="316"/>
    </row>
    <row r="134" spans="1:27" ht="84" customHeight="1">
      <c r="A134" s="417" t="s">
        <v>86</v>
      </c>
      <c r="B134" s="417" t="s">
        <v>145</v>
      </c>
      <c r="C134" s="358" t="s">
        <v>16</v>
      </c>
      <c r="D134" s="417" t="s">
        <v>24</v>
      </c>
      <c r="E134" s="358"/>
      <c r="F134" s="371" t="s">
        <v>148</v>
      </c>
      <c r="G134" s="371" t="s">
        <v>149</v>
      </c>
      <c r="H134" s="469" t="s">
        <v>29</v>
      </c>
      <c r="I134" s="742">
        <f>SUM(I135:I136)</f>
        <v>781579989</v>
      </c>
      <c r="J134" s="378"/>
      <c r="K134" s="377">
        <f t="shared" ref="K134" si="113">SUM(K135:K136)</f>
        <v>37200000</v>
      </c>
      <c r="L134" s="335">
        <v>83</v>
      </c>
      <c r="M134" s="418">
        <f>SUM(M135:M136)</f>
        <v>22730239</v>
      </c>
      <c r="N134" s="418">
        <f t="shared" ref="N134:O134" si="114">SUM(N135:N136)</f>
        <v>0</v>
      </c>
      <c r="O134" s="418">
        <f t="shared" si="114"/>
        <v>20723600</v>
      </c>
      <c r="P134" s="418"/>
      <c r="Q134" s="764">
        <f t="shared" si="111"/>
        <v>91.171940603000252</v>
      </c>
      <c r="R134" s="418"/>
      <c r="S134" s="418">
        <f>SUM(S135:S136)</f>
        <v>0</v>
      </c>
      <c r="T134" s="418"/>
      <c r="U134" s="418">
        <f t="shared" ref="U134:X134" si="115">SUM(U135:U136)</f>
        <v>0</v>
      </c>
      <c r="V134" s="418">
        <f t="shared" si="115"/>
        <v>0</v>
      </c>
      <c r="W134" s="418">
        <f t="shared" si="115"/>
        <v>57923600</v>
      </c>
      <c r="X134" s="418">
        <f t="shared" si="115"/>
        <v>0</v>
      </c>
      <c r="Y134" s="755">
        <f>W134/I134*100</f>
        <v>7.4110904597379612</v>
      </c>
      <c r="Z134" s="316"/>
      <c r="AA134" s="316"/>
    </row>
    <row r="135" spans="1:27" ht="45.5" customHeight="1">
      <c r="A135" s="725" t="s">
        <v>86</v>
      </c>
      <c r="B135" s="365" t="s">
        <v>145</v>
      </c>
      <c r="C135" s="357" t="s">
        <v>16</v>
      </c>
      <c r="D135" s="365" t="s">
        <v>24</v>
      </c>
      <c r="E135" s="357" t="s">
        <v>16</v>
      </c>
      <c r="F135" s="324" t="s">
        <v>150</v>
      </c>
      <c r="G135" s="324" t="s">
        <v>585</v>
      </c>
      <c r="H135" s="570" t="s">
        <v>14</v>
      </c>
      <c r="I135" s="732">
        <v>600000000</v>
      </c>
      <c r="J135" s="576">
        <v>0</v>
      </c>
      <c r="K135" s="323"/>
      <c r="L135" s="379">
        <v>0</v>
      </c>
      <c r="M135" s="470">
        <v>0</v>
      </c>
      <c r="N135" s="568"/>
      <c r="O135" s="569"/>
      <c r="P135" s="438"/>
      <c r="Q135" s="759"/>
      <c r="R135" s="438"/>
      <c r="S135" s="323"/>
      <c r="T135" s="438"/>
      <c r="U135" s="471"/>
      <c r="V135" s="471"/>
      <c r="W135" s="668">
        <f t="shared" si="82"/>
        <v>0</v>
      </c>
      <c r="X135" s="345"/>
      <c r="Y135" s="756">
        <f t="shared" ref="Y135:Y136" si="116">W135/I135*100</f>
        <v>0</v>
      </c>
      <c r="Z135" s="316"/>
      <c r="AA135" s="316"/>
    </row>
    <row r="136" spans="1:27" ht="34.5">
      <c r="A136" s="725" t="s">
        <v>86</v>
      </c>
      <c r="B136" s="421" t="s">
        <v>145</v>
      </c>
      <c r="C136" s="420" t="s">
        <v>16</v>
      </c>
      <c r="D136" s="421" t="s">
        <v>24</v>
      </c>
      <c r="E136" s="420" t="s">
        <v>430</v>
      </c>
      <c r="F136" s="389" t="s">
        <v>151</v>
      </c>
      <c r="G136" s="324" t="s">
        <v>586</v>
      </c>
      <c r="H136" s="570" t="s">
        <v>492</v>
      </c>
      <c r="I136" s="732">
        <v>181579989</v>
      </c>
      <c r="J136" s="576">
        <v>100</v>
      </c>
      <c r="K136" s="354">
        <v>37200000</v>
      </c>
      <c r="L136" s="576">
        <v>99</v>
      </c>
      <c r="M136" s="350">
        <v>22730239</v>
      </c>
      <c r="N136" s="568"/>
      <c r="O136" s="569">
        <v>20723600</v>
      </c>
      <c r="P136" s="352"/>
      <c r="Q136" s="762">
        <f t="shared" ref="Q136:Q137" si="117">O136/M136*100</f>
        <v>91.171940603000252</v>
      </c>
      <c r="R136" s="352"/>
      <c r="S136" s="392"/>
      <c r="T136" s="352"/>
      <c r="U136" s="471"/>
      <c r="V136" s="471"/>
      <c r="W136" s="668">
        <f t="shared" si="82"/>
        <v>57923600</v>
      </c>
      <c r="X136" s="345"/>
      <c r="Y136" s="756">
        <f t="shared" si="116"/>
        <v>31.899770629460715</v>
      </c>
      <c r="Z136" s="316"/>
      <c r="AA136" s="316"/>
    </row>
    <row r="137" spans="1:27" ht="34.5">
      <c r="A137" s="417" t="s">
        <v>86</v>
      </c>
      <c r="B137" s="417" t="s">
        <v>145</v>
      </c>
      <c r="C137" s="358" t="s">
        <v>16</v>
      </c>
      <c r="D137" s="417" t="s">
        <v>31</v>
      </c>
      <c r="E137" s="417"/>
      <c r="F137" s="371" t="s">
        <v>152</v>
      </c>
      <c r="G137" s="371" t="s">
        <v>153</v>
      </c>
      <c r="H137" s="403" t="s">
        <v>29</v>
      </c>
      <c r="I137" s="742">
        <f>SUM(I138:I141)</f>
        <v>1121767361</v>
      </c>
      <c r="J137" s="378">
        <v>80</v>
      </c>
      <c r="K137" s="377">
        <f>SUM(K138:K141)</f>
        <v>136494111</v>
      </c>
      <c r="L137" s="335" t="s">
        <v>584</v>
      </c>
      <c r="M137" s="418">
        <f>SUM(M138:M141)</f>
        <v>72465000</v>
      </c>
      <c r="N137" s="418">
        <f t="shared" ref="N137:O137" si="118">SUM(N138:N141)</f>
        <v>0</v>
      </c>
      <c r="O137" s="418">
        <f t="shared" si="118"/>
        <v>71475000</v>
      </c>
      <c r="P137" s="418"/>
      <c r="Q137" s="764">
        <f t="shared" si="117"/>
        <v>98.633823225005173</v>
      </c>
      <c r="R137" s="418"/>
      <c r="S137" s="418">
        <f>SUM(S138:S141)</f>
        <v>181110000</v>
      </c>
      <c r="T137" s="418"/>
      <c r="U137" s="418">
        <f>SUM(U138:U141)</f>
        <v>91520000</v>
      </c>
      <c r="V137" s="418">
        <f t="shared" ref="V137:X137" si="119">SUM(V138:V141)</f>
        <v>0</v>
      </c>
      <c r="W137" s="418">
        <f t="shared" si="119"/>
        <v>299489111</v>
      </c>
      <c r="X137" s="418">
        <f t="shared" si="119"/>
        <v>0</v>
      </c>
      <c r="Y137" s="755">
        <f>W137/I137*100</f>
        <v>26.697969776284118</v>
      </c>
      <c r="Z137" s="316"/>
      <c r="AA137" s="316"/>
    </row>
    <row r="138" spans="1:27" ht="51.75" customHeight="1">
      <c r="A138" s="725" t="s">
        <v>86</v>
      </c>
      <c r="B138" s="365" t="s">
        <v>145</v>
      </c>
      <c r="C138" s="357" t="s">
        <v>16</v>
      </c>
      <c r="D138" s="365" t="s">
        <v>31</v>
      </c>
      <c r="E138" s="365" t="s">
        <v>154</v>
      </c>
      <c r="F138" s="324" t="s">
        <v>155</v>
      </c>
      <c r="G138" s="472" t="s">
        <v>587</v>
      </c>
      <c r="H138" s="405" t="s">
        <v>428</v>
      </c>
      <c r="I138" s="732">
        <v>215128500</v>
      </c>
      <c r="J138" s="576"/>
      <c r="K138" s="354">
        <v>23970000</v>
      </c>
      <c r="L138" s="346">
        <v>0</v>
      </c>
      <c r="M138" s="350">
        <v>0</v>
      </c>
      <c r="N138" s="568"/>
      <c r="O138" s="569"/>
      <c r="P138" s="546"/>
      <c r="Q138" s="771"/>
      <c r="R138" s="346"/>
      <c r="S138" s="382">
        <v>11310000</v>
      </c>
      <c r="T138" s="345"/>
      <c r="U138" s="350">
        <v>11310000</v>
      </c>
      <c r="V138" s="663"/>
      <c r="W138" s="668">
        <f t="shared" si="82"/>
        <v>35280000</v>
      </c>
      <c r="X138" s="345"/>
      <c r="Y138" s="756">
        <f t="shared" ref="Y138:Y140" si="120">W138/I138*100</f>
        <v>16.399500763497166</v>
      </c>
      <c r="Z138" s="316"/>
      <c r="AA138" s="316"/>
    </row>
    <row r="139" spans="1:27" ht="51.75" customHeight="1">
      <c r="A139" s="725" t="s">
        <v>86</v>
      </c>
      <c r="B139" s="725" t="s">
        <v>145</v>
      </c>
      <c r="C139" s="726" t="s">
        <v>16</v>
      </c>
      <c r="D139" s="725" t="s">
        <v>31</v>
      </c>
      <c r="E139" s="534" t="s">
        <v>134</v>
      </c>
      <c r="F139" s="452" t="s">
        <v>840</v>
      </c>
      <c r="G139" s="472" t="s">
        <v>842</v>
      </c>
      <c r="H139" s="405" t="s">
        <v>14</v>
      </c>
      <c r="I139" s="744"/>
      <c r="J139" s="576"/>
      <c r="K139" s="634"/>
      <c r="L139" s="546"/>
      <c r="M139" s="544"/>
      <c r="N139" s="568"/>
      <c r="O139" s="569"/>
      <c r="P139" s="546"/>
      <c r="Q139" s="772"/>
      <c r="R139" s="546"/>
      <c r="S139" s="545">
        <v>88800000</v>
      </c>
      <c r="T139" s="345"/>
      <c r="U139" s="539">
        <v>36000000</v>
      </c>
      <c r="V139" s="663"/>
      <c r="W139" s="668">
        <f t="shared" si="82"/>
        <v>36000000</v>
      </c>
      <c r="X139" s="345"/>
      <c r="Y139" s="756"/>
      <c r="Z139" s="316"/>
      <c r="AA139" s="316"/>
    </row>
    <row r="140" spans="1:27" ht="36.75" customHeight="1">
      <c r="A140" s="911" t="s">
        <v>86</v>
      </c>
      <c r="B140" s="911" t="s">
        <v>145</v>
      </c>
      <c r="C140" s="929" t="s">
        <v>16</v>
      </c>
      <c r="D140" s="911" t="s">
        <v>31</v>
      </c>
      <c r="E140" s="911" t="s">
        <v>145</v>
      </c>
      <c r="F140" s="906" t="s">
        <v>156</v>
      </c>
      <c r="G140" s="324" t="s">
        <v>588</v>
      </c>
      <c r="H140" s="348" t="s">
        <v>589</v>
      </c>
      <c r="I140" s="868">
        <v>906638861</v>
      </c>
      <c r="J140" s="576">
        <v>64</v>
      </c>
      <c r="K140" s="864">
        <v>112524111</v>
      </c>
      <c r="L140" s="346">
        <v>64</v>
      </c>
      <c r="M140" s="850">
        <v>72465000</v>
      </c>
      <c r="N140" s="568"/>
      <c r="O140" s="966">
        <v>71475000</v>
      </c>
      <c r="P140" s="352"/>
      <c r="Q140" s="854">
        <v>99.064546304957901</v>
      </c>
      <c r="R140" s="352"/>
      <c r="S140" s="864">
        <v>81000000</v>
      </c>
      <c r="T140" s="282"/>
      <c r="U140" s="812">
        <v>44210000</v>
      </c>
      <c r="V140" s="668"/>
      <c r="W140" s="805">
        <f t="shared" si="82"/>
        <v>228209111</v>
      </c>
      <c r="X140" s="811"/>
      <c r="Y140" s="797">
        <f t="shared" si="120"/>
        <v>25.170894478126719</v>
      </c>
      <c r="Z140" s="316"/>
      <c r="AA140" s="316"/>
    </row>
    <row r="141" spans="1:27" ht="23">
      <c r="A141" s="911"/>
      <c r="B141" s="911"/>
      <c r="C141" s="929"/>
      <c r="D141" s="911"/>
      <c r="E141" s="911"/>
      <c r="F141" s="906"/>
      <c r="G141" s="324" t="s">
        <v>590</v>
      </c>
      <c r="H141" s="348" t="s">
        <v>589</v>
      </c>
      <c r="I141" s="869"/>
      <c r="J141" s="576">
        <v>64</v>
      </c>
      <c r="K141" s="866"/>
      <c r="L141" s="346">
        <v>64</v>
      </c>
      <c r="M141" s="850"/>
      <c r="N141" s="568"/>
      <c r="O141" s="966"/>
      <c r="P141" s="352"/>
      <c r="Q141" s="856"/>
      <c r="R141" s="352"/>
      <c r="S141" s="866"/>
      <c r="T141" s="282"/>
      <c r="U141" s="813"/>
      <c r="V141" s="668"/>
      <c r="W141" s="805"/>
      <c r="X141" s="811"/>
      <c r="Y141" s="798"/>
      <c r="Z141" s="316"/>
      <c r="AA141" s="316"/>
    </row>
    <row r="142" spans="1:27" ht="22" customHeight="1">
      <c r="A142" s="892"/>
      <c r="B142" s="957"/>
      <c r="C142" s="958"/>
      <c r="D142" s="958"/>
      <c r="E142" s="959"/>
      <c r="F142" s="961" t="s">
        <v>157</v>
      </c>
      <c r="G142" s="462" t="s">
        <v>158</v>
      </c>
      <c r="H142" s="443" t="s">
        <v>29</v>
      </c>
      <c r="I142" s="971">
        <f>I145+I153+I158+I167</f>
        <v>17390111492</v>
      </c>
      <c r="J142" s="444">
        <v>70</v>
      </c>
      <c r="K142" s="949">
        <f>K145+K153+K158+K167</f>
        <v>3116743430</v>
      </c>
      <c r="L142" s="473">
        <v>75</v>
      </c>
      <c r="M142" s="952">
        <f>M145+M153+M158+M167</f>
        <v>3811022310</v>
      </c>
      <c r="N142" s="952">
        <f t="shared" ref="N142:O142" si="121">N145+N153+N158+N167</f>
        <v>0</v>
      </c>
      <c r="O142" s="952">
        <f t="shared" si="121"/>
        <v>3248415360</v>
      </c>
      <c r="P142" s="543"/>
      <c r="Q142" s="956">
        <v>83.696192464459685</v>
      </c>
      <c r="R142" s="444"/>
      <c r="S142" s="954">
        <f>S145+S153+S158+S167</f>
        <v>1677118000</v>
      </c>
      <c r="T142" s="444"/>
      <c r="U142" s="819">
        <f>U145+U153+U158+U167</f>
        <v>402155161</v>
      </c>
      <c r="V142" s="718">
        <f t="shared" ref="V142:X142" si="122">V145+V153+V158+V167</f>
        <v>0</v>
      </c>
      <c r="W142" s="819">
        <f t="shared" si="122"/>
        <v>6767313951</v>
      </c>
      <c r="X142" s="718">
        <f t="shared" si="122"/>
        <v>0</v>
      </c>
      <c r="Y142" s="821">
        <v>45.448563361325249</v>
      </c>
      <c r="Z142" s="316"/>
      <c r="AA142" s="316"/>
    </row>
    <row r="143" spans="1:27" ht="39" customHeight="1">
      <c r="A143" s="888"/>
      <c r="B143" s="957"/>
      <c r="C143" s="958"/>
      <c r="D143" s="958"/>
      <c r="E143" s="959"/>
      <c r="F143" s="961"/>
      <c r="G143" s="462" t="s">
        <v>159</v>
      </c>
      <c r="H143" s="443" t="s">
        <v>29</v>
      </c>
      <c r="I143" s="972"/>
      <c r="J143" s="444">
        <v>70</v>
      </c>
      <c r="K143" s="950"/>
      <c r="L143" s="473">
        <v>73</v>
      </c>
      <c r="M143" s="953"/>
      <c r="N143" s="953"/>
      <c r="O143" s="953"/>
      <c r="P143" s="543"/>
      <c r="Q143" s="956"/>
      <c r="R143" s="444"/>
      <c r="S143" s="955"/>
      <c r="T143" s="444"/>
      <c r="U143" s="820"/>
      <c r="V143" s="719"/>
      <c r="W143" s="820"/>
      <c r="X143" s="719"/>
      <c r="Y143" s="821"/>
      <c r="Z143" s="316"/>
      <c r="AA143" s="316"/>
    </row>
    <row r="144" spans="1:27" ht="16" customHeight="1">
      <c r="A144" s="888"/>
      <c r="B144" s="892"/>
      <c r="C144" s="890"/>
      <c r="D144" s="890"/>
      <c r="E144" s="960"/>
      <c r="F144" s="881"/>
      <c r="G144" s="462" t="s">
        <v>160</v>
      </c>
      <c r="H144" s="443" t="s">
        <v>29</v>
      </c>
      <c r="I144" s="973"/>
      <c r="J144" s="444">
        <v>67</v>
      </c>
      <c r="K144" s="951"/>
      <c r="L144" s="473">
        <v>68</v>
      </c>
      <c r="M144" s="953"/>
      <c r="N144" s="953"/>
      <c r="O144" s="953"/>
      <c r="P144" s="543"/>
      <c r="Q144" s="956"/>
      <c r="R144" s="444"/>
      <c r="S144" s="955"/>
      <c r="T144" s="444"/>
      <c r="U144" s="820"/>
      <c r="V144" s="719"/>
      <c r="W144" s="820"/>
      <c r="X144" s="719"/>
      <c r="Y144" s="821"/>
      <c r="Z144" s="316"/>
      <c r="AA144" s="316"/>
    </row>
    <row r="145" spans="1:27" ht="52.5" customHeight="1">
      <c r="A145" s="337">
        <v>2</v>
      </c>
      <c r="B145" s="337">
        <v>14</v>
      </c>
      <c r="C145" s="336" t="s">
        <v>18</v>
      </c>
      <c r="D145" s="336" t="s">
        <v>24</v>
      </c>
      <c r="E145" s="417"/>
      <c r="F145" s="371" t="s">
        <v>161</v>
      </c>
      <c r="G145" s="371" t="s">
        <v>162</v>
      </c>
      <c r="H145" s="337" t="s">
        <v>29</v>
      </c>
      <c r="I145" s="742">
        <f>SUM(I146:I152)</f>
        <v>3769211200</v>
      </c>
      <c r="J145" s="376">
        <v>70</v>
      </c>
      <c r="K145" s="375">
        <f>SUM(K146:K151)</f>
        <v>316343200</v>
      </c>
      <c r="L145" s="474">
        <v>70</v>
      </c>
      <c r="M145" s="418">
        <f>SUM(M146:M151)</f>
        <v>674408250</v>
      </c>
      <c r="N145" s="418">
        <f t="shared" ref="N145:O145" si="123">SUM(N146:N151)</f>
        <v>0</v>
      </c>
      <c r="O145" s="418">
        <f t="shared" si="123"/>
        <v>615580031</v>
      </c>
      <c r="P145" s="418"/>
      <c r="Q145" s="757">
        <f>O145/M145*100</f>
        <v>91.27706118660322</v>
      </c>
      <c r="R145" s="418"/>
      <c r="S145" s="418">
        <f>SUM(S146:S152)</f>
        <v>476615000</v>
      </c>
      <c r="T145" s="418"/>
      <c r="U145" s="419">
        <f>SUM(U146:U151)</f>
        <v>141341961</v>
      </c>
      <c r="V145" s="419">
        <f t="shared" ref="V145:X145" si="124">SUM(V146:V151)</f>
        <v>0</v>
      </c>
      <c r="W145" s="419">
        <f t="shared" si="124"/>
        <v>1073265192</v>
      </c>
      <c r="X145" s="419">
        <f t="shared" si="124"/>
        <v>0</v>
      </c>
      <c r="Y145" s="755">
        <f>W145/I145*100</f>
        <v>28.474530480011307</v>
      </c>
      <c r="Z145" s="316"/>
      <c r="AA145" s="316"/>
    </row>
    <row r="146" spans="1:27" ht="50" customHeight="1">
      <c r="A146" s="348">
        <v>2</v>
      </c>
      <c r="B146" s="412">
        <v>14</v>
      </c>
      <c r="C146" s="413" t="s">
        <v>18</v>
      </c>
      <c r="D146" s="413" t="s">
        <v>24</v>
      </c>
      <c r="E146" s="413" t="s">
        <v>8</v>
      </c>
      <c r="F146" s="452" t="s">
        <v>163</v>
      </c>
      <c r="G146" s="452" t="s">
        <v>591</v>
      </c>
      <c r="H146" s="573" t="s">
        <v>79</v>
      </c>
      <c r="I146" s="732">
        <v>986218250</v>
      </c>
      <c r="J146" s="576">
        <v>320</v>
      </c>
      <c r="K146" s="354">
        <v>60000000</v>
      </c>
      <c r="L146" s="576">
        <v>300</v>
      </c>
      <c r="M146" s="571">
        <v>80076250</v>
      </c>
      <c r="N146" s="568"/>
      <c r="O146" s="569">
        <v>79056250</v>
      </c>
      <c r="P146" s="546"/>
      <c r="Q146" s="762">
        <f t="shared" ref="Q146:Q148" si="125">O146/M146*100</f>
        <v>98.726214077207658</v>
      </c>
      <c r="R146" s="346"/>
      <c r="S146" s="475">
        <v>4375000</v>
      </c>
      <c r="T146" s="346"/>
      <c r="U146" s="351">
        <v>4375000</v>
      </c>
      <c r="V146" s="668"/>
      <c r="W146" s="668">
        <f t="shared" si="82"/>
        <v>143431250</v>
      </c>
      <c r="X146" s="345"/>
      <c r="Y146" s="756">
        <f t="shared" ref="Y146:Y151" si="126">W146/I146*100</f>
        <v>14.543560717924253</v>
      </c>
      <c r="Z146" s="316"/>
      <c r="AA146" s="316"/>
    </row>
    <row r="147" spans="1:27" ht="63" customHeight="1">
      <c r="A147" s="348">
        <v>2</v>
      </c>
      <c r="B147" s="722">
        <v>14</v>
      </c>
      <c r="C147" s="723" t="s">
        <v>18</v>
      </c>
      <c r="D147" s="723" t="s">
        <v>24</v>
      </c>
      <c r="E147" s="538" t="s">
        <v>16</v>
      </c>
      <c r="F147" s="452" t="s">
        <v>841</v>
      </c>
      <c r="G147" s="452" t="s">
        <v>843</v>
      </c>
      <c r="H147" s="573" t="s">
        <v>14</v>
      </c>
      <c r="I147" s="733"/>
      <c r="J147" s="576"/>
      <c r="K147" s="354"/>
      <c r="L147" s="576"/>
      <c r="M147" s="571"/>
      <c r="N147" s="568"/>
      <c r="O147" s="569"/>
      <c r="P147" s="546"/>
      <c r="Q147" s="762"/>
      <c r="R147" s="546"/>
      <c r="S147" s="475">
        <v>25000000</v>
      </c>
      <c r="T147" s="546"/>
      <c r="U147" s="536">
        <v>16471500</v>
      </c>
      <c r="V147" s="668"/>
      <c r="W147" s="668">
        <f t="shared" si="82"/>
        <v>16471500</v>
      </c>
      <c r="X147" s="345"/>
      <c r="Y147" s="756"/>
      <c r="Z147" s="316"/>
      <c r="AA147" s="316"/>
    </row>
    <row r="148" spans="1:27" ht="51" customHeight="1">
      <c r="A148" s="650">
        <v>2</v>
      </c>
      <c r="B148" s="346">
        <v>14</v>
      </c>
      <c r="C148" s="355" t="s">
        <v>18</v>
      </c>
      <c r="D148" s="346">
        <v>2.0099999999999998</v>
      </c>
      <c r="E148" s="355" t="s">
        <v>18</v>
      </c>
      <c r="F148" s="324" t="s">
        <v>164</v>
      </c>
      <c r="G148" s="324" t="s">
        <v>592</v>
      </c>
      <c r="H148" s="348" t="s">
        <v>593</v>
      </c>
      <c r="I148" s="732">
        <v>825112950</v>
      </c>
      <c r="J148" s="576">
        <v>6</v>
      </c>
      <c r="K148" s="354">
        <v>26343200</v>
      </c>
      <c r="L148" s="576">
        <v>6</v>
      </c>
      <c r="M148" s="431">
        <v>140156000</v>
      </c>
      <c r="N148" s="568"/>
      <c r="O148" s="569">
        <v>133298500</v>
      </c>
      <c r="P148" s="546"/>
      <c r="Q148" s="762">
        <f t="shared" si="125"/>
        <v>95.107237649476289</v>
      </c>
      <c r="R148" s="346"/>
      <c r="S148" s="351"/>
      <c r="T148" s="346"/>
      <c r="U148" s="351"/>
      <c r="V148" s="668"/>
      <c r="W148" s="668">
        <f t="shared" si="82"/>
        <v>159641700</v>
      </c>
      <c r="X148" s="345"/>
      <c r="Y148" s="756">
        <f t="shared" si="126"/>
        <v>19.347860192959036</v>
      </c>
      <c r="Z148" s="316"/>
      <c r="AA148" s="316"/>
    </row>
    <row r="149" spans="1:27" ht="52.5" customHeight="1">
      <c r="A149" s="650">
        <v>2</v>
      </c>
      <c r="B149" s="346">
        <v>14</v>
      </c>
      <c r="C149" s="355" t="s">
        <v>18</v>
      </c>
      <c r="D149" s="346">
        <v>2.0099999999999998</v>
      </c>
      <c r="E149" s="355" t="s">
        <v>20</v>
      </c>
      <c r="F149" s="324" t="s">
        <v>165</v>
      </c>
      <c r="G149" s="324" t="s">
        <v>594</v>
      </c>
      <c r="H149" s="348" t="s">
        <v>595</v>
      </c>
      <c r="I149" s="732">
        <v>295000000</v>
      </c>
      <c r="J149" s="576">
        <v>2</v>
      </c>
      <c r="K149" s="354">
        <v>30000000</v>
      </c>
      <c r="L149" s="576"/>
      <c r="M149" s="431" t="s">
        <v>433</v>
      </c>
      <c r="N149" s="568"/>
      <c r="O149" s="569"/>
      <c r="P149" s="546"/>
      <c r="Q149" s="765"/>
      <c r="R149" s="346"/>
      <c r="S149" s="350">
        <v>70640000</v>
      </c>
      <c r="T149" s="346"/>
      <c r="U149" s="351">
        <v>10476000</v>
      </c>
      <c r="V149" s="668"/>
      <c r="W149" s="668">
        <f t="shared" si="82"/>
        <v>40476000</v>
      </c>
      <c r="X149" s="345"/>
      <c r="Y149" s="756">
        <f t="shared" si="126"/>
        <v>13.720677966101693</v>
      </c>
      <c r="Z149" s="316"/>
      <c r="AA149" s="316"/>
    </row>
    <row r="150" spans="1:27" ht="63" customHeight="1">
      <c r="A150" s="650">
        <v>2</v>
      </c>
      <c r="B150" s="346">
        <v>14</v>
      </c>
      <c r="C150" s="355" t="s">
        <v>18</v>
      </c>
      <c r="D150" s="346">
        <v>2.0099999999999998</v>
      </c>
      <c r="E150" s="476" t="s">
        <v>25</v>
      </c>
      <c r="F150" s="477" t="s">
        <v>166</v>
      </c>
      <c r="G150" s="324" t="s">
        <v>596</v>
      </c>
      <c r="H150" s="348" t="s">
        <v>524</v>
      </c>
      <c r="I150" s="735">
        <v>527440000</v>
      </c>
      <c r="J150" s="576">
        <v>200</v>
      </c>
      <c r="K150" s="634">
        <v>200000000</v>
      </c>
      <c r="L150" s="576"/>
      <c r="M150" s="431" t="s">
        <v>433</v>
      </c>
      <c r="N150" s="568"/>
      <c r="O150" s="569"/>
      <c r="P150" s="546"/>
      <c r="Q150" s="773"/>
      <c r="R150" s="346"/>
      <c r="S150" s="395">
        <v>93600000</v>
      </c>
      <c r="T150" s="346"/>
      <c r="U150" s="351">
        <v>23550000</v>
      </c>
      <c r="V150" s="668"/>
      <c r="W150" s="668">
        <f t="shared" si="82"/>
        <v>223550000</v>
      </c>
      <c r="X150" s="345"/>
      <c r="Y150" s="756">
        <f t="shared" si="126"/>
        <v>42.38396784468376</v>
      </c>
      <c r="Z150" s="316"/>
      <c r="AA150" s="316"/>
    </row>
    <row r="151" spans="1:27" ht="23">
      <c r="A151" s="650">
        <v>2</v>
      </c>
      <c r="B151" s="390">
        <v>14</v>
      </c>
      <c r="C151" s="476" t="s">
        <v>18</v>
      </c>
      <c r="D151" s="390">
        <v>2.0099999999999998</v>
      </c>
      <c r="E151" s="476" t="s">
        <v>33</v>
      </c>
      <c r="F151" s="389" t="s">
        <v>167</v>
      </c>
      <c r="G151" s="324" t="s">
        <v>597</v>
      </c>
      <c r="H151" s="348" t="s">
        <v>598</v>
      </c>
      <c r="I151" s="734">
        <v>1135440000</v>
      </c>
      <c r="J151" s="576">
        <v>0</v>
      </c>
      <c r="K151" s="708">
        <v>0</v>
      </c>
      <c r="L151" s="576">
        <v>6</v>
      </c>
      <c r="M151" s="571">
        <v>454176000</v>
      </c>
      <c r="N151" s="568"/>
      <c r="O151" s="569">
        <v>403225281</v>
      </c>
      <c r="P151" s="546"/>
      <c r="Q151" s="762">
        <f t="shared" ref="Q151" si="127">O151/M151*100</f>
        <v>88.781723604946109</v>
      </c>
      <c r="R151" s="346"/>
      <c r="S151" s="478">
        <v>243000000</v>
      </c>
      <c r="T151" s="346"/>
      <c r="U151" s="351">
        <v>86469461</v>
      </c>
      <c r="V151" s="668"/>
      <c r="W151" s="668">
        <f t="shared" si="82"/>
        <v>489694742</v>
      </c>
      <c r="X151" s="714"/>
      <c r="Y151" s="756">
        <f t="shared" si="126"/>
        <v>43.128191890368491</v>
      </c>
      <c r="Z151" s="316"/>
      <c r="AA151" s="316"/>
    </row>
    <row r="152" spans="1:27" ht="28.5" customHeight="1">
      <c r="A152" s="650">
        <v>2</v>
      </c>
      <c r="B152" s="721">
        <v>14</v>
      </c>
      <c r="C152" s="720" t="s">
        <v>18</v>
      </c>
      <c r="D152" s="721">
        <v>2.0099999999999998</v>
      </c>
      <c r="E152" s="720" t="s">
        <v>67</v>
      </c>
      <c r="F152" s="535" t="s">
        <v>844</v>
      </c>
      <c r="G152" s="324" t="s">
        <v>845</v>
      </c>
      <c r="H152" s="348" t="s">
        <v>113</v>
      </c>
      <c r="I152" s="744"/>
      <c r="J152" s="576"/>
      <c r="K152" s="708"/>
      <c r="L152" s="576"/>
      <c r="M152" s="571"/>
      <c r="N152" s="568"/>
      <c r="O152" s="569"/>
      <c r="P152" s="546"/>
      <c r="Q152" s="762"/>
      <c r="R152" s="546"/>
      <c r="S152" s="539">
        <v>40000000</v>
      </c>
      <c r="T152" s="546"/>
      <c r="U152" s="536"/>
      <c r="V152" s="668"/>
      <c r="W152" s="668">
        <f t="shared" si="82"/>
        <v>0</v>
      </c>
      <c r="X152" s="714"/>
      <c r="Y152" s="756"/>
      <c r="Z152" s="316"/>
      <c r="AA152" s="316"/>
    </row>
    <row r="153" spans="1:27" ht="34.5">
      <c r="A153" s="337">
        <v>2</v>
      </c>
      <c r="B153" s="337">
        <v>14</v>
      </c>
      <c r="C153" s="336" t="s">
        <v>18</v>
      </c>
      <c r="D153" s="336" t="s">
        <v>31</v>
      </c>
      <c r="E153" s="417"/>
      <c r="F153" s="371" t="s">
        <v>168</v>
      </c>
      <c r="G153" s="371" t="s">
        <v>169</v>
      </c>
      <c r="H153" s="337" t="s">
        <v>29</v>
      </c>
      <c r="I153" s="742">
        <f>SUM(I154:I157)</f>
        <v>3182724500</v>
      </c>
      <c r="J153" s="378"/>
      <c r="K153" s="377">
        <f>SUM(K154:K157)</f>
        <v>653062500</v>
      </c>
      <c r="L153" s="474">
        <v>73</v>
      </c>
      <c r="M153" s="418">
        <f>SUM(M154:M157)</f>
        <v>482797500</v>
      </c>
      <c r="N153" s="418">
        <f t="shared" ref="N153:O153" si="128">SUM(N154:N157)</f>
        <v>0</v>
      </c>
      <c r="O153" s="418">
        <f t="shared" si="128"/>
        <v>480527500</v>
      </c>
      <c r="P153" s="418"/>
      <c r="Q153" s="757">
        <f>O153/M153*100</f>
        <v>99.529823580279526</v>
      </c>
      <c r="R153" s="418"/>
      <c r="S153" s="418">
        <f>SUM(S154:S157)</f>
        <v>437575000</v>
      </c>
      <c r="T153" s="418"/>
      <c r="U153" s="418">
        <f>SUM(U154:U157)</f>
        <v>134445000</v>
      </c>
      <c r="V153" s="418">
        <f t="shared" ref="V153:X153" si="129">SUM(V154:V157)</f>
        <v>0</v>
      </c>
      <c r="W153" s="418">
        <f t="shared" si="129"/>
        <v>1268035000</v>
      </c>
      <c r="X153" s="418">
        <f t="shared" si="129"/>
        <v>0</v>
      </c>
      <c r="Y153" s="755">
        <f>W153/I153*100</f>
        <v>39.841180095858128</v>
      </c>
      <c r="Z153" s="316"/>
      <c r="AA153" s="316"/>
    </row>
    <row r="154" spans="1:27" ht="58.5" customHeight="1">
      <c r="A154" s="875">
        <v>2</v>
      </c>
      <c r="B154" s="878">
        <v>14</v>
      </c>
      <c r="C154" s="876" t="s">
        <v>18</v>
      </c>
      <c r="D154" s="876" t="s">
        <v>31</v>
      </c>
      <c r="E154" s="876" t="s">
        <v>8</v>
      </c>
      <c r="F154" s="861" t="s">
        <v>170</v>
      </c>
      <c r="G154" s="324" t="s">
        <v>599</v>
      </c>
      <c r="H154" s="348" t="s">
        <v>567</v>
      </c>
      <c r="I154" s="868">
        <v>1438824500</v>
      </c>
      <c r="J154" s="576">
        <v>67</v>
      </c>
      <c r="K154" s="864">
        <v>176062500</v>
      </c>
      <c r="L154" s="576">
        <v>67</v>
      </c>
      <c r="M154" s="934">
        <v>165997500</v>
      </c>
      <c r="N154" s="568"/>
      <c r="O154" s="966">
        <v>164147500</v>
      </c>
      <c r="P154" s="546"/>
      <c r="Q154" s="854">
        <v>99.064546304957901</v>
      </c>
      <c r="R154" s="346"/>
      <c r="S154" s="867">
        <v>120775000</v>
      </c>
      <c r="T154" s="346"/>
      <c r="U154" s="812">
        <v>40375000</v>
      </c>
      <c r="V154" s="668"/>
      <c r="W154" s="799">
        <f t="shared" si="82"/>
        <v>380585000</v>
      </c>
      <c r="X154" s="811"/>
      <c r="Y154" s="797">
        <f t="shared" ref="Y154:Y156" si="130">W154/I154*100</f>
        <v>26.451106441404075</v>
      </c>
      <c r="Z154" s="316"/>
      <c r="AA154" s="316"/>
    </row>
    <row r="155" spans="1:27" ht="30.65" customHeight="1">
      <c r="A155" s="875"/>
      <c r="B155" s="879"/>
      <c r="C155" s="877"/>
      <c r="D155" s="877"/>
      <c r="E155" s="877"/>
      <c r="F155" s="863"/>
      <c r="G155" s="324" t="s">
        <v>600</v>
      </c>
      <c r="H155" s="348" t="s">
        <v>37</v>
      </c>
      <c r="I155" s="869"/>
      <c r="J155" s="576">
        <v>1</v>
      </c>
      <c r="K155" s="866"/>
      <c r="L155" s="576">
        <v>4</v>
      </c>
      <c r="M155" s="934"/>
      <c r="N155" s="568"/>
      <c r="O155" s="966"/>
      <c r="P155" s="546"/>
      <c r="Q155" s="856"/>
      <c r="R155" s="346"/>
      <c r="S155" s="853"/>
      <c r="T155" s="346"/>
      <c r="U155" s="813"/>
      <c r="V155" s="668"/>
      <c r="W155" s="800"/>
      <c r="X155" s="811"/>
      <c r="Y155" s="798"/>
      <c r="Z155" s="316"/>
      <c r="AA155" s="316"/>
    </row>
    <row r="156" spans="1:27" ht="43.5" customHeight="1">
      <c r="A156" s="875">
        <v>2</v>
      </c>
      <c r="B156" s="878">
        <v>14</v>
      </c>
      <c r="C156" s="876" t="s">
        <v>18</v>
      </c>
      <c r="D156" s="876" t="s">
        <v>31</v>
      </c>
      <c r="E156" s="876" t="s">
        <v>20</v>
      </c>
      <c r="F156" s="861" t="s">
        <v>171</v>
      </c>
      <c r="G156" s="324" t="s">
        <v>601</v>
      </c>
      <c r="H156" s="348" t="s">
        <v>492</v>
      </c>
      <c r="I156" s="868">
        <v>1743900000</v>
      </c>
      <c r="J156" s="576">
        <v>804</v>
      </c>
      <c r="K156" s="864">
        <v>477000000</v>
      </c>
      <c r="L156" s="576">
        <v>567</v>
      </c>
      <c r="M156" s="896">
        <v>316800000</v>
      </c>
      <c r="N156" s="568"/>
      <c r="O156" s="569">
        <v>316380000</v>
      </c>
      <c r="P156" s="546"/>
      <c r="Q156" s="814">
        <v>99.064546304957901</v>
      </c>
      <c r="R156" s="346"/>
      <c r="S156" s="799">
        <v>316800000</v>
      </c>
      <c r="T156" s="346"/>
      <c r="U156" s="799">
        <v>94070000</v>
      </c>
      <c r="V156" s="662"/>
      <c r="W156" s="668">
        <f t="shared" ref="W156:W181" si="131">K156+O156+U156</f>
        <v>887450000</v>
      </c>
      <c r="X156" s="811"/>
      <c r="Y156" s="797">
        <f t="shared" si="130"/>
        <v>50.888812431905492</v>
      </c>
      <c r="Z156" s="316"/>
      <c r="AA156" s="316"/>
    </row>
    <row r="157" spans="1:27" ht="31.5" customHeight="1">
      <c r="A157" s="875"/>
      <c r="B157" s="879"/>
      <c r="C157" s="877"/>
      <c r="D157" s="877"/>
      <c r="E157" s="877"/>
      <c r="F157" s="863"/>
      <c r="G157" s="324" t="s">
        <v>602</v>
      </c>
      <c r="H157" s="348" t="s">
        <v>517</v>
      </c>
      <c r="I157" s="869"/>
      <c r="J157" s="576">
        <v>1</v>
      </c>
      <c r="K157" s="866"/>
      <c r="L157" s="576">
        <v>8</v>
      </c>
      <c r="M157" s="897"/>
      <c r="N157" s="568"/>
      <c r="O157" s="569"/>
      <c r="P157" s="546"/>
      <c r="Q157" s="815"/>
      <c r="R157" s="346"/>
      <c r="S157" s="800"/>
      <c r="T157" s="346"/>
      <c r="U157" s="800"/>
      <c r="V157" s="662"/>
      <c r="W157" s="668">
        <f t="shared" si="131"/>
        <v>0</v>
      </c>
      <c r="X157" s="811"/>
      <c r="Y157" s="798"/>
      <c r="Z157" s="316"/>
      <c r="AA157" s="316"/>
    </row>
    <row r="158" spans="1:27" ht="65.25" customHeight="1">
      <c r="A158" s="337">
        <v>2</v>
      </c>
      <c r="B158" s="337">
        <v>14</v>
      </c>
      <c r="C158" s="336" t="s">
        <v>18</v>
      </c>
      <c r="D158" s="336" t="s">
        <v>35</v>
      </c>
      <c r="E158" s="417"/>
      <c r="F158" s="371" t="s">
        <v>172</v>
      </c>
      <c r="G158" s="371" t="s">
        <v>173</v>
      </c>
      <c r="H158" s="337" t="s">
        <v>29</v>
      </c>
      <c r="I158" s="742">
        <f>SUM(I159:I166)</f>
        <v>8045658792</v>
      </c>
      <c r="J158" s="376"/>
      <c r="K158" s="375">
        <f>SUM(K159:K166)</f>
        <v>1555482730</v>
      </c>
      <c r="L158" s="479">
        <v>68</v>
      </c>
      <c r="M158" s="418">
        <f>SUM(M159:M166)</f>
        <v>2161472560</v>
      </c>
      <c r="N158" s="418">
        <f t="shared" ref="N158:O158" si="132">SUM(N159:N166)</f>
        <v>0</v>
      </c>
      <c r="O158" s="418">
        <f t="shared" si="132"/>
        <v>1783754829</v>
      </c>
      <c r="P158" s="418"/>
      <c r="Q158" s="757">
        <f>O158/M158*100</f>
        <v>82.524981441355877</v>
      </c>
      <c r="R158" s="418"/>
      <c r="S158" s="418">
        <f>SUM(S159:S166)</f>
        <v>624928000</v>
      </c>
      <c r="T158" s="418"/>
      <c r="U158" s="418">
        <f>SUM(U159:U166)</f>
        <v>126368200</v>
      </c>
      <c r="V158" s="418">
        <f t="shared" ref="V158:X158" si="133">SUM(V159:V166)</f>
        <v>0</v>
      </c>
      <c r="W158" s="418">
        <f t="shared" si="133"/>
        <v>3465605759</v>
      </c>
      <c r="X158" s="418">
        <f t="shared" si="133"/>
        <v>0</v>
      </c>
      <c r="Y158" s="755">
        <f>W158/I158*100</f>
        <v>43.07423231079521</v>
      </c>
      <c r="Z158" s="316"/>
      <c r="AA158" s="316"/>
    </row>
    <row r="159" spans="1:27" ht="66.75" customHeight="1">
      <c r="A159" s="725" t="s">
        <v>86</v>
      </c>
      <c r="B159" s="365" t="s">
        <v>145</v>
      </c>
      <c r="C159" s="357" t="s">
        <v>18</v>
      </c>
      <c r="D159" s="365" t="s">
        <v>35</v>
      </c>
      <c r="E159" s="357" t="s">
        <v>8</v>
      </c>
      <c r="F159" s="324" t="s">
        <v>174</v>
      </c>
      <c r="G159" s="324" t="s">
        <v>603</v>
      </c>
      <c r="H159" s="576" t="s">
        <v>589</v>
      </c>
      <c r="I159" s="750">
        <v>827025292</v>
      </c>
      <c r="J159" s="576">
        <v>96</v>
      </c>
      <c r="K159" s="354">
        <v>220705871</v>
      </c>
      <c r="L159" s="346">
        <v>96</v>
      </c>
      <c r="M159" s="350">
        <v>154432000</v>
      </c>
      <c r="N159" s="568"/>
      <c r="O159" s="569">
        <v>140700000</v>
      </c>
      <c r="P159" s="546"/>
      <c r="Q159" s="762">
        <f t="shared" ref="Q159" si="134">O159/M159*100</f>
        <v>91.108060505594693</v>
      </c>
      <c r="R159" s="346"/>
      <c r="S159" s="351">
        <v>30600000</v>
      </c>
      <c r="T159" s="346"/>
      <c r="U159" s="351">
        <v>15295000</v>
      </c>
      <c r="V159" s="668"/>
      <c r="W159" s="668">
        <f t="shared" si="131"/>
        <v>376700871</v>
      </c>
      <c r="X159" s="345"/>
      <c r="Y159" s="756">
        <f t="shared" ref="Y159:Y165" si="135">W159/I159*100</f>
        <v>45.548893684862058</v>
      </c>
      <c r="Z159" s="316"/>
      <c r="AA159" s="316"/>
    </row>
    <row r="160" spans="1:27" ht="33.75" customHeight="1">
      <c r="A160" s="911" t="s">
        <v>86</v>
      </c>
      <c r="B160" s="915" t="s">
        <v>145</v>
      </c>
      <c r="C160" s="912" t="s">
        <v>18</v>
      </c>
      <c r="D160" s="915" t="s">
        <v>35</v>
      </c>
      <c r="E160" s="912" t="s">
        <v>18</v>
      </c>
      <c r="F160" s="861" t="s">
        <v>175</v>
      </c>
      <c r="G160" s="324" t="s">
        <v>604</v>
      </c>
      <c r="H160" s="576" t="s">
        <v>605</v>
      </c>
      <c r="I160" s="868">
        <v>3047709200</v>
      </c>
      <c r="J160" s="576">
        <v>1000</v>
      </c>
      <c r="K160" s="864">
        <v>326981759</v>
      </c>
      <c r="L160" s="346">
        <v>1076</v>
      </c>
      <c r="M160" s="864">
        <v>925654560</v>
      </c>
      <c r="N160" s="568"/>
      <c r="O160" s="966">
        <v>796990400</v>
      </c>
      <c r="P160" s="546"/>
      <c r="Q160" s="814">
        <v>99.064546304957901</v>
      </c>
      <c r="R160" s="346"/>
      <c r="S160" s="799">
        <v>484583000</v>
      </c>
      <c r="T160" s="346"/>
      <c r="U160" s="799">
        <v>105973200</v>
      </c>
      <c r="V160" s="662"/>
      <c r="W160" s="805">
        <f t="shared" si="131"/>
        <v>1229945359</v>
      </c>
      <c r="X160" s="811"/>
      <c r="Y160" s="797">
        <f t="shared" si="135"/>
        <v>40.356388299776107</v>
      </c>
      <c r="Z160" s="316"/>
      <c r="AA160" s="316"/>
    </row>
    <row r="161" spans="1:27" ht="33.75" customHeight="1">
      <c r="A161" s="911"/>
      <c r="B161" s="916"/>
      <c r="C161" s="913"/>
      <c r="D161" s="916"/>
      <c r="E161" s="913"/>
      <c r="F161" s="862"/>
      <c r="G161" s="324" t="s">
        <v>606</v>
      </c>
      <c r="H161" s="576" t="s">
        <v>605</v>
      </c>
      <c r="I161" s="870"/>
      <c r="J161" s="576"/>
      <c r="K161" s="865"/>
      <c r="L161" s="346">
        <v>600</v>
      </c>
      <c r="M161" s="865"/>
      <c r="N161" s="568"/>
      <c r="O161" s="966"/>
      <c r="P161" s="546"/>
      <c r="Q161" s="967"/>
      <c r="R161" s="346"/>
      <c r="S161" s="900"/>
      <c r="T161" s="346"/>
      <c r="U161" s="900"/>
      <c r="V161" s="662"/>
      <c r="W161" s="805"/>
      <c r="X161" s="811"/>
      <c r="Y161" s="804"/>
      <c r="Z161" s="316"/>
      <c r="AA161" s="316"/>
    </row>
    <row r="162" spans="1:27" ht="33.75" customHeight="1">
      <c r="A162" s="911"/>
      <c r="B162" s="917"/>
      <c r="C162" s="914"/>
      <c r="D162" s="917"/>
      <c r="E162" s="914"/>
      <c r="F162" s="863"/>
      <c r="G162" s="324" t="s">
        <v>607</v>
      </c>
      <c r="H162" s="576" t="s">
        <v>605</v>
      </c>
      <c r="I162" s="869"/>
      <c r="J162" s="576"/>
      <c r="K162" s="866"/>
      <c r="L162" s="346">
        <v>5</v>
      </c>
      <c r="M162" s="866"/>
      <c r="N162" s="568"/>
      <c r="O162" s="966"/>
      <c r="P162" s="546"/>
      <c r="Q162" s="815"/>
      <c r="R162" s="346"/>
      <c r="S162" s="800"/>
      <c r="T162" s="346"/>
      <c r="U162" s="800"/>
      <c r="V162" s="662"/>
      <c r="W162" s="805"/>
      <c r="X162" s="811"/>
      <c r="Y162" s="798"/>
      <c r="Z162" s="316"/>
      <c r="AA162" s="316"/>
    </row>
    <row r="163" spans="1:27" ht="66.75" customHeight="1">
      <c r="A163" s="725" t="s">
        <v>86</v>
      </c>
      <c r="B163" s="365" t="s">
        <v>145</v>
      </c>
      <c r="C163" s="357" t="s">
        <v>18</v>
      </c>
      <c r="D163" s="365" t="s">
        <v>35</v>
      </c>
      <c r="E163" s="420" t="s">
        <v>25</v>
      </c>
      <c r="F163" s="452" t="s">
        <v>176</v>
      </c>
      <c r="G163" s="324" t="s">
        <v>608</v>
      </c>
      <c r="H163" s="576" t="s">
        <v>609</v>
      </c>
      <c r="I163" s="750">
        <v>3874020100</v>
      </c>
      <c r="J163" s="576"/>
      <c r="K163" s="634">
        <v>939830100</v>
      </c>
      <c r="L163" s="346">
        <v>121</v>
      </c>
      <c r="M163" s="350">
        <v>1054089000</v>
      </c>
      <c r="N163" s="568"/>
      <c r="O163" s="569">
        <v>826064429</v>
      </c>
      <c r="P163" s="546"/>
      <c r="Q163" s="762">
        <f t="shared" ref="Q163:Q170" si="136">O163/M163*100</f>
        <v>78.367616871061173</v>
      </c>
      <c r="R163" s="346"/>
      <c r="S163" s="480">
        <v>86345000</v>
      </c>
      <c r="T163" s="346"/>
      <c r="U163" s="395">
        <v>0</v>
      </c>
      <c r="V163" s="668"/>
      <c r="W163" s="668">
        <f t="shared" si="131"/>
        <v>1765894529</v>
      </c>
      <c r="X163" s="345"/>
      <c r="Y163" s="756">
        <f t="shared" si="135"/>
        <v>45.582998627188331</v>
      </c>
      <c r="Z163" s="316"/>
      <c r="AA163" s="316"/>
    </row>
    <row r="164" spans="1:27" ht="75" customHeight="1">
      <c r="A164" s="725" t="s">
        <v>86</v>
      </c>
      <c r="B164" s="725" t="s">
        <v>145</v>
      </c>
      <c r="C164" s="726" t="s">
        <v>18</v>
      </c>
      <c r="D164" s="725" t="s">
        <v>35</v>
      </c>
      <c r="E164" s="724" t="s">
        <v>67</v>
      </c>
      <c r="F164" s="452" t="s">
        <v>846</v>
      </c>
      <c r="G164" s="452" t="s">
        <v>847</v>
      </c>
      <c r="H164" s="577" t="s">
        <v>113</v>
      </c>
      <c r="I164" s="734"/>
      <c r="J164" s="576"/>
      <c r="K164" s="634"/>
      <c r="L164" s="546"/>
      <c r="M164" s="539"/>
      <c r="N164" s="568"/>
      <c r="O164" s="569"/>
      <c r="P164" s="546"/>
      <c r="Q164" s="762"/>
      <c r="R164" s="546"/>
      <c r="S164" s="537">
        <v>23400000</v>
      </c>
      <c r="T164" s="546"/>
      <c r="U164" s="540">
        <v>5100000</v>
      </c>
      <c r="V164" s="668"/>
      <c r="W164" s="668">
        <f t="shared" si="131"/>
        <v>5100000</v>
      </c>
      <c r="X164" s="345"/>
      <c r="Y164" s="756"/>
      <c r="Z164" s="316"/>
      <c r="AA164" s="316"/>
    </row>
    <row r="165" spans="1:27" ht="23">
      <c r="A165" s="911" t="s">
        <v>86</v>
      </c>
      <c r="B165" s="915" t="s">
        <v>145</v>
      </c>
      <c r="C165" s="912" t="s">
        <v>18</v>
      </c>
      <c r="D165" s="915" t="s">
        <v>35</v>
      </c>
      <c r="E165" s="915" t="s">
        <v>154</v>
      </c>
      <c r="F165" s="861" t="s">
        <v>177</v>
      </c>
      <c r="G165" s="389" t="s">
        <v>610</v>
      </c>
      <c r="H165" s="573" t="s">
        <v>485</v>
      </c>
      <c r="I165" s="968">
        <v>296904200</v>
      </c>
      <c r="J165" s="576">
        <v>12</v>
      </c>
      <c r="K165" s="864">
        <v>67965000</v>
      </c>
      <c r="L165" s="346">
        <v>12</v>
      </c>
      <c r="M165" s="864">
        <v>27297000</v>
      </c>
      <c r="N165" s="568"/>
      <c r="O165" s="966">
        <v>20000000</v>
      </c>
      <c r="P165" s="546"/>
      <c r="Q165" s="814">
        <f t="shared" si="136"/>
        <v>73.268124702348246</v>
      </c>
      <c r="R165" s="346"/>
      <c r="S165" s="864"/>
      <c r="T165" s="346"/>
      <c r="U165" s="864"/>
      <c r="V165" s="667"/>
      <c r="W165" s="805">
        <f t="shared" si="131"/>
        <v>87965000</v>
      </c>
      <c r="X165" s="811"/>
      <c r="Y165" s="797">
        <f t="shared" si="135"/>
        <v>29.627401700615891</v>
      </c>
      <c r="Z165" s="316"/>
      <c r="AA165" s="316"/>
    </row>
    <row r="166" spans="1:27" ht="23">
      <c r="A166" s="911"/>
      <c r="B166" s="917"/>
      <c r="C166" s="914"/>
      <c r="D166" s="917"/>
      <c r="E166" s="917"/>
      <c r="F166" s="863"/>
      <c r="G166" s="389" t="s">
        <v>611</v>
      </c>
      <c r="H166" s="573" t="s">
        <v>589</v>
      </c>
      <c r="I166" s="970"/>
      <c r="J166" s="576">
        <v>64</v>
      </c>
      <c r="K166" s="866"/>
      <c r="L166" s="346">
        <v>0</v>
      </c>
      <c r="M166" s="866"/>
      <c r="N166" s="568"/>
      <c r="O166" s="966"/>
      <c r="P166" s="546"/>
      <c r="Q166" s="815"/>
      <c r="R166" s="346"/>
      <c r="S166" s="866"/>
      <c r="T166" s="346"/>
      <c r="U166" s="866"/>
      <c r="V166" s="667"/>
      <c r="W166" s="805"/>
      <c r="X166" s="811"/>
      <c r="Y166" s="798"/>
      <c r="Z166" s="316"/>
      <c r="AA166" s="316"/>
    </row>
    <row r="167" spans="1:27" ht="69.5" customHeight="1">
      <c r="A167" s="417" t="s">
        <v>86</v>
      </c>
      <c r="B167" s="417" t="s">
        <v>145</v>
      </c>
      <c r="C167" s="358" t="s">
        <v>18</v>
      </c>
      <c r="D167" s="336">
        <v>2.04</v>
      </c>
      <c r="E167" s="336"/>
      <c r="F167" s="371" t="s">
        <v>178</v>
      </c>
      <c r="G167" s="371" t="s">
        <v>179</v>
      </c>
      <c r="H167" s="337" t="s">
        <v>29</v>
      </c>
      <c r="I167" s="742">
        <f>SUM(I168:I170)</f>
        <v>2392517000</v>
      </c>
      <c r="J167" s="374"/>
      <c r="K167" s="377">
        <f>SUM(K168:K170)</f>
        <v>591855000</v>
      </c>
      <c r="L167" s="479">
        <v>68</v>
      </c>
      <c r="M167" s="418">
        <f>SUM(M168:M170)</f>
        <v>492344000</v>
      </c>
      <c r="N167" s="418">
        <f t="shared" ref="N167:O167" si="137">SUM(N168:N170)</f>
        <v>0</v>
      </c>
      <c r="O167" s="418">
        <f t="shared" si="137"/>
        <v>368553000</v>
      </c>
      <c r="P167" s="419"/>
      <c r="Q167" s="757">
        <f>O167/M167*100</f>
        <v>74.856807435451628</v>
      </c>
      <c r="R167" s="418"/>
      <c r="S167" s="418">
        <f>SUM(S168:S170)</f>
        <v>138000000</v>
      </c>
      <c r="T167" s="419"/>
      <c r="U167" s="418">
        <f>SUM(U168:U170)</f>
        <v>0</v>
      </c>
      <c r="V167" s="418">
        <f t="shared" ref="V167:Y167" si="138">SUM(V168:V170)</f>
        <v>0</v>
      </c>
      <c r="W167" s="418">
        <f t="shared" si="138"/>
        <v>960408000</v>
      </c>
      <c r="X167" s="418">
        <f t="shared" si="138"/>
        <v>0</v>
      </c>
      <c r="Y167" s="757">
        <f t="shared" si="138"/>
        <v>110.29282063842729</v>
      </c>
      <c r="Z167" s="316"/>
      <c r="AA167" s="316"/>
    </row>
    <row r="168" spans="1:27" ht="46">
      <c r="A168" s="725" t="s">
        <v>86</v>
      </c>
      <c r="B168" s="365" t="s">
        <v>145</v>
      </c>
      <c r="C168" s="357" t="s">
        <v>18</v>
      </c>
      <c r="D168" s="365" t="s">
        <v>180</v>
      </c>
      <c r="E168" s="347" t="s">
        <v>8</v>
      </c>
      <c r="F168" s="367" t="s">
        <v>181</v>
      </c>
      <c r="G168" s="324" t="s">
        <v>612</v>
      </c>
      <c r="H168" s="348" t="s">
        <v>605</v>
      </c>
      <c r="I168" s="744">
        <v>724745000</v>
      </c>
      <c r="J168" s="576">
        <v>330</v>
      </c>
      <c r="K168" s="354">
        <v>210230000</v>
      </c>
      <c r="L168" s="576">
        <v>350</v>
      </c>
      <c r="M168" s="422">
        <v>100075000</v>
      </c>
      <c r="N168" s="568"/>
      <c r="O168" s="569">
        <v>92820000</v>
      </c>
      <c r="P168" s="546"/>
      <c r="Q168" s="762">
        <f t="shared" si="136"/>
        <v>92.750437172120911</v>
      </c>
      <c r="R168" s="346"/>
      <c r="S168" s="351"/>
      <c r="T168" s="346"/>
      <c r="U168" s="351"/>
      <c r="V168" s="668"/>
      <c r="W168" s="668">
        <f t="shared" si="131"/>
        <v>303050000</v>
      </c>
      <c r="X168" s="345"/>
      <c r="Y168" s="756">
        <f t="shared" ref="Y168:Y170" si="139">W168/I168*100</f>
        <v>41.814707241857477</v>
      </c>
      <c r="Z168" s="316"/>
      <c r="AA168" s="316"/>
    </row>
    <row r="169" spans="1:27" ht="28" customHeight="1">
      <c r="A169" s="725" t="s">
        <v>86</v>
      </c>
      <c r="B169" s="365" t="s">
        <v>145</v>
      </c>
      <c r="C169" s="357" t="s">
        <v>18</v>
      </c>
      <c r="D169" s="365" t="s">
        <v>180</v>
      </c>
      <c r="E169" s="347" t="s">
        <v>16</v>
      </c>
      <c r="F169" s="367" t="s">
        <v>182</v>
      </c>
      <c r="G169" s="324" t="s">
        <v>613</v>
      </c>
      <c r="H169" s="348" t="s">
        <v>614</v>
      </c>
      <c r="I169" s="744">
        <v>490080000</v>
      </c>
      <c r="J169" s="576">
        <v>6</v>
      </c>
      <c r="K169" s="354">
        <v>50535000</v>
      </c>
      <c r="L169" s="576">
        <v>4</v>
      </c>
      <c r="M169" s="422">
        <v>75085000</v>
      </c>
      <c r="N169" s="568"/>
      <c r="O169" s="569">
        <v>55735000</v>
      </c>
      <c r="P169" s="546"/>
      <c r="Q169" s="762">
        <f t="shared" si="136"/>
        <v>74.229206898847977</v>
      </c>
      <c r="R169" s="346"/>
      <c r="S169" s="351"/>
      <c r="T169" s="346"/>
      <c r="U169" s="351"/>
      <c r="V169" s="668"/>
      <c r="W169" s="668">
        <f t="shared" si="131"/>
        <v>106270000</v>
      </c>
      <c r="X169" s="345"/>
      <c r="Y169" s="756">
        <f t="shared" si="139"/>
        <v>21.684214822069865</v>
      </c>
      <c r="Z169" s="316"/>
      <c r="AA169" s="316"/>
    </row>
    <row r="170" spans="1:27" ht="28" customHeight="1">
      <c r="A170" s="725" t="s">
        <v>86</v>
      </c>
      <c r="B170" s="421" t="s">
        <v>145</v>
      </c>
      <c r="C170" s="420" t="s">
        <v>18</v>
      </c>
      <c r="D170" s="421" t="s">
        <v>180</v>
      </c>
      <c r="E170" s="420" t="s">
        <v>18</v>
      </c>
      <c r="F170" s="389" t="s">
        <v>183</v>
      </c>
      <c r="G170" s="324" t="s">
        <v>597</v>
      </c>
      <c r="H170" s="348" t="s">
        <v>543</v>
      </c>
      <c r="I170" s="744">
        <v>1177692000</v>
      </c>
      <c r="J170" s="576">
        <v>6</v>
      </c>
      <c r="K170" s="572">
        <v>331090000</v>
      </c>
      <c r="L170" s="576">
        <v>6</v>
      </c>
      <c r="M170" s="422">
        <v>317184000</v>
      </c>
      <c r="N170" s="568"/>
      <c r="O170" s="569">
        <v>219998000</v>
      </c>
      <c r="P170" s="546"/>
      <c r="Q170" s="762">
        <f t="shared" si="136"/>
        <v>69.359740718321234</v>
      </c>
      <c r="R170" s="346"/>
      <c r="S170" s="351">
        <v>138000000</v>
      </c>
      <c r="T170" s="346"/>
      <c r="U170" s="351">
        <v>0</v>
      </c>
      <c r="V170" s="668"/>
      <c r="W170" s="668">
        <f t="shared" si="131"/>
        <v>551088000</v>
      </c>
      <c r="X170" s="714"/>
      <c r="Y170" s="756">
        <f t="shared" si="139"/>
        <v>46.793898574499956</v>
      </c>
      <c r="Z170" s="316"/>
      <c r="AA170" s="316"/>
    </row>
    <row r="171" spans="1:27" ht="42" customHeight="1">
      <c r="A171" s="329">
        <v>2</v>
      </c>
      <c r="B171" s="325">
        <v>14</v>
      </c>
      <c r="C171" s="326" t="s">
        <v>20</v>
      </c>
      <c r="D171" s="481"/>
      <c r="E171" s="481"/>
      <c r="F171" s="482" t="s">
        <v>184</v>
      </c>
      <c r="G171" s="328" t="s">
        <v>185</v>
      </c>
      <c r="H171" s="443" t="s">
        <v>29</v>
      </c>
      <c r="I171" s="746">
        <f>I172</f>
        <v>3057242660</v>
      </c>
      <c r="J171" s="444">
        <v>75</v>
      </c>
      <c r="K171" s="464">
        <f>K172</f>
        <v>286480000</v>
      </c>
      <c r="L171" s="444">
        <v>76</v>
      </c>
      <c r="M171" s="465">
        <f>M172</f>
        <v>1042476000</v>
      </c>
      <c r="N171" s="574">
        <f t="shared" ref="N171:O171" si="140">N172</f>
        <v>0</v>
      </c>
      <c r="O171" s="574">
        <f t="shared" si="140"/>
        <v>965571000</v>
      </c>
      <c r="P171" s="542"/>
      <c r="Q171" s="774">
        <f>O171/M171*100</f>
        <v>92.622851749105024</v>
      </c>
      <c r="R171" s="483"/>
      <c r="S171" s="483">
        <f>S172</f>
        <v>4140245000</v>
      </c>
      <c r="T171" s="483"/>
      <c r="U171" s="401">
        <f t="shared" ref="U171:X171" si="141">U172</f>
        <v>33370000</v>
      </c>
      <c r="V171" s="401">
        <f t="shared" si="141"/>
        <v>0</v>
      </c>
      <c r="W171" s="401">
        <f t="shared" si="141"/>
        <v>1285421000</v>
      </c>
      <c r="X171" s="401">
        <f t="shared" si="141"/>
        <v>0</v>
      </c>
      <c r="Y171" s="754">
        <f>W171/I171*100</f>
        <v>42.045108712436978</v>
      </c>
      <c r="Z171" s="316"/>
      <c r="AA171" s="316"/>
    </row>
    <row r="172" spans="1:27" ht="42" customHeight="1">
      <c r="A172" s="337">
        <v>2</v>
      </c>
      <c r="B172" s="337">
        <v>14</v>
      </c>
      <c r="C172" s="336" t="s">
        <v>20</v>
      </c>
      <c r="D172" s="336" t="s">
        <v>24</v>
      </c>
      <c r="E172" s="336"/>
      <c r="F172" s="371" t="s">
        <v>186</v>
      </c>
      <c r="G172" s="371" t="s">
        <v>187</v>
      </c>
      <c r="H172" s="335" t="s">
        <v>29</v>
      </c>
      <c r="I172" s="741">
        <f>SUM(I173:I182)</f>
        <v>3057242660</v>
      </c>
      <c r="J172" s="378">
        <v>75</v>
      </c>
      <c r="K172" s="377">
        <f>SUM(K173:K182)</f>
        <v>286480000</v>
      </c>
      <c r="L172" s="335">
        <v>76</v>
      </c>
      <c r="M172" s="418">
        <f>SUM(M173:M182)</f>
        <v>1042476000</v>
      </c>
      <c r="N172" s="418">
        <f t="shared" ref="N172:O172" si="142">SUM(N173:N182)</f>
        <v>0</v>
      </c>
      <c r="O172" s="418">
        <f t="shared" si="142"/>
        <v>965571000</v>
      </c>
      <c r="P172" s="419"/>
      <c r="Q172" s="757">
        <f>O172/M172*100</f>
        <v>92.622851749105024</v>
      </c>
      <c r="R172" s="419"/>
      <c r="S172" s="419">
        <f>SUM(S173:S182)</f>
        <v>4140245000</v>
      </c>
      <c r="T172" s="419"/>
      <c r="U172" s="418">
        <f>SUM(U173:U182)</f>
        <v>33370000</v>
      </c>
      <c r="V172" s="418">
        <f t="shared" ref="V172:X172" si="143">SUM(V173:V182)</f>
        <v>0</v>
      </c>
      <c r="W172" s="418">
        <f t="shared" si="143"/>
        <v>1285421000</v>
      </c>
      <c r="X172" s="418">
        <f t="shared" si="143"/>
        <v>0</v>
      </c>
      <c r="Y172" s="755">
        <f>W172/I172*100</f>
        <v>42.045108712436978</v>
      </c>
      <c r="Z172" s="316"/>
      <c r="AA172" s="316"/>
    </row>
    <row r="173" spans="1:27" ht="54.65" customHeight="1">
      <c r="A173" s="875">
        <v>2</v>
      </c>
      <c r="B173" s="878">
        <v>14</v>
      </c>
      <c r="C173" s="876" t="s">
        <v>20</v>
      </c>
      <c r="D173" s="876">
        <v>2.0099999999999998</v>
      </c>
      <c r="E173" s="876" t="s">
        <v>8</v>
      </c>
      <c r="F173" s="861" t="s">
        <v>188</v>
      </c>
      <c r="G173" s="324" t="s">
        <v>615</v>
      </c>
      <c r="H173" s="576" t="s">
        <v>140</v>
      </c>
      <c r="I173" s="868">
        <v>83908500</v>
      </c>
      <c r="J173" s="576">
        <v>4</v>
      </c>
      <c r="K173" s="864">
        <v>11670000</v>
      </c>
      <c r="L173" s="576">
        <v>6</v>
      </c>
      <c r="M173" s="896">
        <v>14662000</v>
      </c>
      <c r="N173" s="632"/>
      <c r="O173" s="966">
        <v>12862000</v>
      </c>
      <c r="P173" s="546"/>
      <c r="Q173" s="814">
        <f>O173/M173*100</f>
        <v>87.723366525712734</v>
      </c>
      <c r="R173" s="346"/>
      <c r="S173" s="864"/>
      <c r="T173" s="346"/>
      <c r="U173" s="799"/>
      <c r="V173" s="662"/>
      <c r="W173" s="805">
        <f t="shared" si="131"/>
        <v>24532000</v>
      </c>
      <c r="X173" s="811"/>
      <c r="Y173" s="797">
        <f t="shared" ref="Y173:Y181" si="144">W173/I173*100</f>
        <v>29.236608925198283</v>
      </c>
      <c r="Z173" s="316"/>
      <c r="AA173" s="316"/>
    </row>
    <row r="174" spans="1:27" ht="54.65" customHeight="1">
      <c r="A174" s="875"/>
      <c r="B174" s="879"/>
      <c r="C174" s="877"/>
      <c r="D174" s="877"/>
      <c r="E174" s="877"/>
      <c r="F174" s="863"/>
      <c r="G174" s="324" t="s">
        <v>616</v>
      </c>
      <c r="H174" s="576" t="s">
        <v>140</v>
      </c>
      <c r="I174" s="869"/>
      <c r="J174" s="576">
        <v>0</v>
      </c>
      <c r="K174" s="866"/>
      <c r="L174" s="576">
        <v>0</v>
      </c>
      <c r="M174" s="897"/>
      <c r="N174" s="632"/>
      <c r="O174" s="966"/>
      <c r="P174" s="546"/>
      <c r="Q174" s="815"/>
      <c r="R174" s="346"/>
      <c r="S174" s="866"/>
      <c r="T174" s="346"/>
      <c r="U174" s="800"/>
      <c r="V174" s="662"/>
      <c r="W174" s="805"/>
      <c r="X174" s="811"/>
      <c r="Y174" s="798"/>
      <c r="Z174" s="316"/>
      <c r="AA174" s="316"/>
    </row>
    <row r="175" spans="1:27" ht="65.5" customHeight="1">
      <c r="A175" s="324">
        <v>2</v>
      </c>
      <c r="B175" s="452">
        <v>14</v>
      </c>
      <c r="C175" s="484" t="s">
        <v>20</v>
      </c>
      <c r="D175" s="484">
        <v>2.0099999999999998</v>
      </c>
      <c r="E175" s="484" t="s">
        <v>16</v>
      </c>
      <c r="F175" s="452" t="s">
        <v>189</v>
      </c>
      <c r="G175" s="452" t="s">
        <v>617</v>
      </c>
      <c r="H175" s="573" t="s">
        <v>618</v>
      </c>
      <c r="I175" s="733">
        <v>850879000</v>
      </c>
      <c r="J175" s="576"/>
      <c r="K175" s="635" t="s">
        <v>433</v>
      </c>
      <c r="L175" s="576">
        <v>8</v>
      </c>
      <c r="M175" s="485">
        <v>296500000</v>
      </c>
      <c r="N175" s="632"/>
      <c r="O175" s="569">
        <v>245300000</v>
      </c>
      <c r="P175" s="546"/>
      <c r="Q175" s="762">
        <f t="shared" ref="Q175:Q177" si="145">O175/M175*100</f>
        <v>82.731871838111303</v>
      </c>
      <c r="R175" s="346"/>
      <c r="S175" s="486">
        <v>572240000</v>
      </c>
      <c r="T175" s="346"/>
      <c r="U175" s="486">
        <v>15370000</v>
      </c>
      <c r="V175" s="277"/>
      <c r="W175" s="668">
        <f t="shared" si="131"/>
        <v>260670000</v>
      </c>
      <c r="X175" s="716"/>
      <c r="Y175" s="756">
        <f t="shared" si="144"/>
        <v>30.635378238268896</v>
      </c>
      <c r="Z175" s="316"/>
      <c r="AA175" s="316"/>
    </row>
    <row r="176" spans="1:27" ht="69.75" customHeight="1">
      <c r="A176" s="725" t="s">
        <v>86</v>
      </c>
      <c r="B176" s="365" t="s">
        <v>145</v>
      </c>
      <c r="C176" s="357" t="s">
        <v>20</v>
      </c>
      <c r="D176" s="365" t="s">
        <v>24</v>
      </c>
      <c r="E176" s="365" t="s">
        <v>18</v>
      </c>
      <c r="F176" s="487" t="s">
        <v>190</v>
      </c>
      <c r="G176" s="324" t="s">
        <v>619</v>
      </c>
      <c r="H176" s="348" t="s">
        <v>620</v>
      </c>
      <c r="I176" s="744">
        <v>181823000</v>
      </c>
      <c r="J176" s="576">
        <v>92</v>
      </c>
      <c r="K176" s="354">
        <v>99805000</v>
      </c>
      <c r="L176" s="576">
        <v>94</v>
      </c>
      <c r="M176" s="571">
        <v>19224000</v>
      </c>
      <c r="N176" s="632"/>
      <c r="O176" s="569">
        <v>14274000</v>
      </c>
      <c r="P176" s="546"/>
      <c r="Q176" s="762">
        <f t="shared" si="145"/>
        <v>74.250936329588015</v>
      </c>
      <c r="R176" s="346"/>
      <c r="S176" s="486"/>
      <c r="T176" s="346"/>
      <c r="U176" s="351"/>
      <c r="V176" s="668"/>
      <c r="W176" s="668">
        <f t="shared" si="131"/>
        <v>114079000</v>
      </c>
      <c r="X176" s="345"/>
      <c r="Y176" s="756">
        <f t="shared" si="144"/>
        <v>62.741787342635426</v>
      </c>
      <c r="Z176" s="316"/>
      <c r="AA176" s="316"/>
    </row>
    <row r="177" spans="1:27" ht="34.5">
      <c r="A177" s="911" t="s">
        <v>86</v>
      </c>
      <c r="B177" s="911" t="s">
        <v>145</v>
      </c>
      <c r="C177" s="929" t="s">
        <v>20</v>
      </c>
      <c r="D177" s="911" t="s">
        <v>24</v>
      </c>
      <c r="E177" s="929" t="s">
        <v>22</v>
      </c>
      <c r="F177" s="906" t="s">
        <v>191</v>
      </c>
      <c r="G177" s="324" t="s">
        <v>621</v>
      </c>
      <c r="H177" s="348" t="s">
        <v>140</v>
      </c>
      <c r="I177" s="968">
        <v>667832160</v>
      </c>
      <c r="J177" s="576">
        <v>92</v>
      </c>
      <c r="K177" s="962">
        <v>175005000</v>
      </c>
      <c r="L177" s="576">
        <v>94</v>
      </c>
      <c r="M177" s="934">
        <v>83690000</v>
      </c>
      <c r="N177" s="632"/>
      <c r="O177" s="966">
        <v>68810000</v>
      </c>
      <c r="P177" s="546"/>
      <c r="Q177" s="814">
        <f t="shared" si="145"/>
        <v>82.220097980642848</v>
      </c>
      <c r="R177" s="346"/>
      <c r="S177" s="965">
        <v>3568005000</v>
      </c>
      <c r="T177" s="346"/>
      <c r="U177" s="965">
        <v>18000000</v>
      </c>
      <c r="V177" s="668"/>
      <c r="W177" s="805">
        <f t="shared" si="131"/>
        <v>261815000</v>
      </c>
      <c r="X177" s="811"/>
      <c r="Y177" s="797">
        <f t="shared" si="144"/>
        <v>39.203712501656106</v>
      </c>
      <c r="Z177" s="316"/>
      <c r="AA177" s="316"/>
    </row>
    <row r="178" spans="1:27" ht="34.5">
      <c r="A178" s="911"/>
      <c r="B178" s="911"/>
      <c r="C178" s="929"/>
      <c r="D178" s="911"/>
      <c r="E178" s="911"/>
      <c r="F178" s="906"/>
      <c r="G178" s="324" t="s">
        <v>622</v>
      </c>
      <c r="H178" s="348" t="s">
        <v>140</v>
      </c>
      <c r="I178" s="969"/>
      <c r="J178" s="576">
        <v>44</v>
      </c>
      <c r="K178" s="962"/>
      <c r="L178" s="576">
        <v>48</v>
      </c>
      <c r="M178" s="934"/>
      <c r="N178" s="632"/>
      <c r="O178" s="966"/>
      <c r="P178" s="546"/>
      <c r="Q178" s="967"/>
      <c r="R178" s="346"/>
      <c r="S178" s="965"/>
      <c r="T178" s="346"/>
      <c r="U178" s="965"/>
      <c r="V178" s="668"/>
      <c r="W178" s="805"/>
      <c r="X178" s="811"/>
      <c r="Y178" s="804"/>
      <c r="Z178" s="316"/>
      <c r="AA178" s="316"/>
    </row>
    <row r="179" spans="1:27" ht="34.5">
      <c r="A179" s="911"/>
      <c r="B179" s="911"/>
      <c r="C179" s="929"/>
      <c r="D179" s="911"/>
      <c r="E179" s="911"/>
      <c r="F179" s="906"/>
      <c r="G179" s="324" t="s">
        <v>623</v>
      </c>
      <c r="H179" s="348" t="s">
        <v>140</v>
      </c>
      <c r="I179" s="969"/>
      <c r="J179" s="576">
        <v>46</v>
      </c>
      <c r="K179" s="962"/>
      <c r="L179" s="576">
        <v>46</v>
      </c>
      <c r="M179" s="934"/>
      <c r="N179" s="632"/>
      <c r="O179" s="966"/>
      <c r="P179" s="546"/>
      <c r="Q179" s="967"/>
      <c r="R179" s="346"/>
      <c r="S179" s="965"/>
      <c r="T179" s="346"/>
      <c r="U179" s="965"/>
      <c r="V179" s="668"/>
      <c r="W179" s="805"/>
      <c r="X179" s="811"/>
      <c r="Y179" s="804"/>
      <c r="Z179" s="316"/>
      <c r="AA179" s="316"/>
    </row>
    <row r="180" spans="1:27" ht="34.5">
      <c r="A180" s="911"/>
      <c r="B180" s="911"/>
      <c r="C180" s="929"/>
      <c r="D180" s="911"/>
      <c r="E180" s="911"/>
      <c r="F180" s="906"/>
      <c r="G180" s="452" t="s">
        <v>624</v>
      </c>
      <c r="H180" s="573" t="s">
        <v>140</v>
      </c>
      <c r="I180" s="970"/>
      <c r="J180" s="577">
        <v>41</v>
      </c>
      <c r="K180" s="962"/>
      <c r="L180" s="577">
        <v>20</v>
      </c>
      <c r="M180" s="934"/>
      <c r="N180" s="632"/>
      <c r="O180" s="966"/>
      <c r="P180" s="546"/>
      <c r="Q180" s="815"/>
      <c r="R180" s="346"/>
      <c r="S180" s="965"/>
      <c r="T180" s="346"/>
      <c r="U180" s="965"/>
      <c r="V180" s="668"/>
      <c r="W180" s="805"/>
      <c r="X180" s="811"/>
      <c r="Y180" s="798"/>
      <c r="Z180" s="316"/>
      <c r="AA180" s="316"/>
    </row>
    <row r="181" spans="1:27" ht="45.75" customHeight="1">
      <c r="A181" s="911" t="s">
        <v>86</v>
      </c>
      <c r="B181" s="915" t="s">
        <v>145</v>
      </c>
      <c r="C181" s="912" t="s">
        <v>20</v>
      </c>
      <c r="D181" s="915" t="s">
        <v>24</v>
      </c>
      <c r="E181" s="912" t="s">
        <v>25</v>
      </c>
      <c r="F181" s="861" t="s">
        <v>192</v>
      </c>
      <c r="G181" s="452" t="s">
        <v>625</v>
      </c>
      <c r="H181" s="573" t="s">
        <v>626</v>
      </c>
      <c r="I181" s="968">
        <v>1272800000</v>
      </c>
      <c r="J181" s="577">
        <v>0</v>
      </c>
      <c r="K181" s="864">
        <v>0</v>
      </c>
      <c r="L181" s="577">
        <v>1140</v>
      </c>
      <c r="M181" s="946">
        <v>628400000</v>
      </c>
      <c r="N181" s="632"/>
      <c r="O181" s="966">
        <v>624325000</v>
      </c>
      <c r="P181" s="546"/>
      <c r="Q181" s="964">
        <v>73.268124702348246</v>
      </c>
      <c r="R181" s="346"/>
      <c r="S181" s="805"/>
      <c r="T181" s="346"/>
      <c r="U181" s="805"/>
      <c r="V181" s="662"/>
      <c r="W181" s="805">
        <f t="shared" si="131"/>
        <v>624325000</v>
      </c>
      <c r="X181" s="811"/>
      <c r="Y181" s="797">
        <f t="shared" si="144"/>
        <v>49.051304211187926</v>
      </c>
      <c r="Z181" s="316"/>
      <c r="AA181" s="316"/>
    </row>
    <row r="182" spans="1:27" ht="45.75" customHeight="1">
      <c r="A182" s="911"/>
      <c r="B182" s="917"/>
      <c r="C182" s="914"/>
      <c r="D182" s="917"/>
      <c r="E182" s="914"/>
      <c r="F182" s="863"/>
      <c r="G182" s="324" t="s">
        <v>627</v>
      </c>
      <c r="H182" s="348" t="s">
        <v>79</v>
      </c>
      <c r="I182" s="970"/>
      <c r="J182" s="576">
        <v>0</v>
      </c>
      <c r="K182" s="866"/>
      <c r="L182" s="576">
        <v>2140</v>
      </c>
      <c r="M182" s="946"/>
      <c r="N182" s="632"/>
      <c r="O182" s="966"/>
      <c r="P182" s="546"/>
      <c r="Q182" s="964"/>
      <c r="R182" s="346"/>
      <c r="S182" s="805"/>
      <c r="T182" s="346"/>
      <c r="U182" s="805"/>
      <c r="V182" s="662"/>
      <c r="W182" s="805"/>
      <c r="X182" s="811"/>
      <c r="Y182" s="798"/>
      <c r="Z182" s="316"/>
      <c r="AA182" s="316"/>
    </row>
    <row r="184" spans="1:27">
      <c r="G184" s="488"/>
    </row>
    <row r="185" spans="1:27">
      <c r="K185" s="488"/>
    </row>
    <row r="186" spans="1:27">
      <c r="K186" s="314"/>
    </row>
    <row r="187" spans="1:27">
      <c r="K187" s="314"/>
    </row>
    <row r="188" spans="1:27">
      <c r="K188" s="314"/>
    </row>
  </sheetData>
  <mergeCells count="415">
    <mergeCell ref="I53:I54"/>
    <mergeCell ref="Y156:Y157"/>
    <mergeCell ref="I127:I131"/>
    <mergeCell ref="I140:I141"/>
    <mergeCell ref="I154:I155"/>
    <mergeCell ref="I156:I157"/>
    <mergeCell ref="I160:I162"/>
    <mergeCell ref="I165:I166"/>
    <mergeCell ref="I173:I174"/>
    <mergeCell ref="O65:O69"/>
    <mergeCell ref="O57:O58"/>
    <mergeCell ref="O53:O54"/>
    <mergeCell ref="X173:X174"/>
    <mergeCell ref="S173:S174"/>
    <mergeCell ref="W173:W174"/>
    <mergeCell ref="M160:M162"/>
    <mergeCell ref="S160:S162"/>
    <mergeCell ref="U160:U162"/>
    <mergeCell ref="X160:X162"/>
    <mergeCell ref="U156:U157"/>
    <mergeCell ref="X156:X157"/>
    <mergeCell ref="S156:S157"/>
    <mergeCell ref="M154:M155"/>
    <mergeCell ref="S154:S155"/>
    <mergeCell ref="O100:O101"/>
    <mergeCell ref="O96:O99"/>
    <mergeCell ref="O87:O89"/>
    <mergeCell ref="O84:O85"/>
    <mergeCell ref="I177:I180"/>
    <mergeCell ref="I181:I182"/>
    <mergeCell ref="I142:I144"/>
    <mergeCell ref="I65:I69"/>
    <mergeCell ref="I73:I74"/>
    <mergeCell ref="I84:I85"/>
    <mergeCell ref="I87:I89"/>
    <mergeCell ref="I96:I99"/>
    <mergeCell ref="I100:I101"/>
    <mergeCell ref="I104:I105"/>
    <mergeCell ref="I110:I112"/>
    <mergeCell ref="I116:I119"/>
    <mergeCell ref="U177:U180"/>
    <mergeCell ref="X177:X180"/>
    <mergeCell ref="O22:O23"/>
    <mergeCell ref="U173:U174"/>
    <mergeCell ref="O181:O182"/>
    <mergeCell ref="Q177:Q180"/>
    <mergeCell ref="Q173:Q174"/>
    <mergeCell ref="O173:O174"/>
    <mergeCell ref="Q165:Q166"/>
    <mergeCell ref="O165:O166"/>
    <mergeCell ref="O160:O162"/>
    <mergeCell ref="O154:O155"/>
    <mergeCell ref="O140:O141"/>
    <mergeCell ref="O142:O144"/>
    <mergeCell ref="O177:O180"/>
    <mergeCell ref="Q160:Q162"/>
    <mergeCell ref="Q156:Q157"/>
    <mergeCell ref="Q154:Q155"/>
    <mergeCell ref="O39:O43"/>
    <mergeCell ref="O127:O131"/>
    <mergeCell ref="O122:O126"/>
    <mergeCell ref="O116:O119"/>
    <mergeCell ref="O120:O121"/>
    <mergeCell ref="O104:O105"/>
    <mergeCell ref="C173:C174"/>
    <mergeCell ref="D173:D174"/>
    <mergeCell ref="E173:E174"/>
    <mergeCell ref="F173:F174"/>
    <mergeCell ref="U181:U182"/>
    <mergeCell ref="X181:X182"/>
    <mergeCell ref="J8:K9"/>
    <mergeCell ref="R8:S9"/>
    <mergeCell ref="A4:X4"/>
    <mergeCell ref="F8:F10"/>
    <mergeCell ref="T8:Y8"/>
    <mergeCell ref="X9:Y9"/>
    <mergeCell ref="K181:K182"/>
    <mergeCell ref="M181:M182"/>
    <mergeCell ref="S181:S182"/>
    <mergeCell ref="Q181:Q182"/>
    <mergeCell ref="A181:A182"/>
    <mergeCell ref="B181:B182"/>
    <mergeCell ref="C181:C182"/>
    <mergeCell ref="D181:D182"/>
    <mergeCell ref="E181:E182"/>
    <mergeCell ref="F181:F182"/>
    <mergeCell ref="M177:M180"/>
    <mergeCell ref="S177:S180"/>
    <mergeCell ref="W177:W180"/>
    <mergeCell ref="M165:M166"/>
    <mergeCell ref="S165:S166"/>
    <mergeCell ref="U165:U166"/>
    <mergeCell ref="X165:X166"/>
    <mergeCell ref="A165:A166"/>
    <mergeCell ref="B165:B166"/>
    <mergeCell ref="C165:C166"/>
    <mergeCell ref="D165:D166"/>
    <mergeCell ref="E165:E166"/>
    <mergeCell ref="F165:F166"/>
    <mergeCell ref="K165:K166"/>
    <mergeCell ref="W165:W166"/>
    <mergeCell ref="A177:A180"/>
    <mergeCell ref="B177:B180"/>
    <mergeCell ref="C177:C180"/>
    <mergeCell ref="D177:D180"/>
    <mergeCell ref="E177:E180"/>
    <mergeCell ref="F177:F180"/>
    <mergeCell ref="K177:K180"/>
    <mergeCell ref="K173:K174"/>
    <mergeCell ref="M173:M174"/>
    <mergeCell ref="A173:A174"/>
    <mergeCell ref="B173:B174"/>
    <mergeCell ref="A160:A162"/>
    <mergeCell ref="B160:B162"/>
    <mergeCell ref="C160:C162"/>
    <mergeCell ref="D160:D162"/>
    <mergeCell ref="E160:E162"/>
    <mergeCell ref="F160:F162"/>
    <mergeCell ref="K160:K162"/>
    <mergeCell ref="K156:K157"/>
    <mergeCell ref="M156:M157"/>
    <mergeCell ref="A156:A157"/>
    <mergeCell ref="B156:B157"/>
    <mergeCell ref="C156:C157"/>
    <mergeCell ref="D156:D157"/>
    <mergeCell ref="E156:E157"/>
    <mergeCell ref="F156:F157"/>
    <mergeCell ref="U154:U155"/>
    <mergeCell ref="X154:X155"/>
    <mergeCell ref="U142:U144"/>
    <mergeCell ref="A154:A155"/>
    <mergeCell ref="B154:B155"/>
    <mergeCell ref="C154:C155"/>
    <mergeCell ref="D154:D155"/>
    <mergeCell ref="E154:E155"/>
    <mergeCell ref="F154:F155"/>
    <mergeCell ref="K154:K155"/>
    <mergeCell ref="K142:K144"/>
    <mergeCell ref="M142:M144"/>
    <mergeCell ref="S142:S144"/>
    <mergeCell ref="Q142:Q144"/>
    <mergeCell ref="A142:A144"/>
    <mergeCell ref="B142:B144"/>
    <mergeCell ref="C142:C144"/>
    <mergeCell ref="D142:D144"/>
    <mergeCell ref="E142:E144"/>
    <mergeCell ref="F142:F144"/>
    <mergeCell ref="N142:N144"/>
    <mergeCell ref="M140:M141"/>
    <mergeCell ref="S140:S141"/>
    <mergeCell ref="Q140:Q141"/>
    <mergeCell ref="U140:U141"/>
    <mergeCell ref="X140:X141"/>
    <mergeCell ref="U127:U131"/>
    <mergeCell ref="X127:X131"/>
    <mergeCell ref="A140:A141"/>
    <mergeCell ref="B140:B141"/>
    <mergeCell ref="C140:C141"/>
    <mergeCell ref="D140:D141"/>
    <mergeCell ref="E140:E141"/>
    <mergeCell ref="F140:F141"/>
    <mergeCell ref="K140:K141"/>
    <mergeCell ref="K127:K131"/>
    <mergeCell ref="M127:M131"/>
    <mergeCell ref="S127:S131"/>
    <mergeCell ref="Q127:Q131"/>
    <mergeCell ref="A127:A131"/>
    <mergeCell ref="B127:B131"/>
    <mergeCell ref="C127:C131"/>
    <mergeCell ref="D127:D131"/>
    <mergeCell ref="E127:E131"/>
    <mergeCell ref="F127:F131"/>
    <mergeCell ref="M122:M126"/>
    <mergeCell ref="S122:S126"/>
    <mergeCell ref="Q122:Q126"/>
    <mergeCell ref="U122:U126"/>
    <mergeCell ref="X122:X126"/>
    <mergeCell ref="U120:U121"/>
    <mergeCell ref="X120:X121"/>
    <mergeCell ref="A122:A126"/>
    <mergeCell ref="B122:B126"/>
    <mergeCell ref="C122:C126"/>
    <mergeCell ref="D122:D126"/>
    <mergeCell ref="E122:E126"/>
    <mergeCell ref="F122:F126"/>
    <mergeCell ref="K122:K126"/>
    <mergeCell ref="K120:K121"/>
    <mergeCell ref="M120:M121"/>
    <mergeCell ref="S120:S121"/>
    <mergeCell ref="Q120:Q121"/>
    <mergeCell ref="I120:I121"/>
    <mergeCell ref="I122:I126"/>
    <mergeCell ref="U116:U119"/>
    <mergeCell ref="X116:X119"/>
    <mergeCell ref="A120:A121"/>
    <mergeCell ref="B120:B121"/>
    <mergeCell ref="C120:C121"/>
    <mergeCell ref="D120:D121"/>
    <mergeCell ref="E120:E121"/>
    <mergeCell ref="F120:F121"/>
    <mergeCell ref="E116:E119"/>
    <mergeCell ref="F116:F119"/>
    <mergeCell ref="K116:K119"/>
    <mergeCell ref="M116:M119"/>
    <mergeCell ref="S116:S119"/>
    <mergeCell ref="A116:A119"/>
    <mergeCell ref="B116:B119"/>
    <mergeCell ref="C116:C119"/>
    <mergeCell ref="D116:D119"/>
    <mergeCell ref="Q116:Q119"/>
    <mergeCell ref="M110:M112"/>
    <mergeCell ref="S110:S112"/>
    <mergeCell ref="Q110:Q112"/>
    <mergeCell ref="U110:U112"/>
    <mergeCell ref="X110:X112"/>
    <mergeCell ref="U104:U105"/>
    <mergeCell ref="X104:X105"/>
    <mergeCell ref="A110:A112"/>
    <mergeCell ref="B110:B112"/>
    <mergeCell ref="C110:C112"/>
    <mergeCell ref="D110:D112"/>
    <mergeCell ref="E110:E112"/>
    <mergeCell ref="F110:F112"/>
    <mergeCell ref="K110:K112"/>
    <mergeCell ref="K104:K105"/>
    <mergeCell ref="M104:M105"/>
    <mergeCell ref="S104:S105"/>
    <mergeCell ref="Q104:Q105"/>
    <mergeCell ref="A104:A105"/>
    <mergeCell ref="B104:B105"/>
    <mergeCell ref="C104:C105"/>
    <mergeCell ref="D104:D105"/>
    <mergeCell ref="E104:E105"/>
    <mergeCell ref="F104:F105"/>
    <mergeCell ref="M100:M101"/>
    <mergeCell ref="S100:S101"/>
    <mergeCell ref="Q100:Q101"/>
    <mergeCell ref="U100:U101"/>
    <mergeCell ref="X100:X101"/>
    <mergeCell ref="U96:U99"/>
    <mergeCell ref="X96:X99"/>
    <mergeCell ref="A100:A101"/>
    <mergeCell ref="B100:B101"/>
    <mergeCell ref="C100:C101"/>
    <mergeCell ref="D100:D101"/>
    <mergeCell ref="E100:E101"/>
    <mergeCell ref="F100:F101"/>
    <mergeCell ref="K100:K101"/>
    <mergeCell ref="K96:K99"/>
    <mergeCell ref="M96:M99"/>
    <mergeCell ref="S96:S99"/>
    <mergeCell ref="Q96:Q99"/>
    <mergeCell ref="A96:A99"/>
    <mergeCell ref="B96:B99"/>
    <mergeCell ref="C96:C99"/>
    <mergeCell ref="D96:D99"/>
    <mergeCell ref="E96:E99"/>
    <mergeCell ref="F96:F99"/>
    <mergeCell ref="M87:M89"/>
    <mergeCell ref="S87:S89"/>
    <mergeCell ref="Q87:Q89"/>
    <mergeCell ref="U87:U89"/>
    <mergeCell ref="X87:X89"/>
    <mergeCell ref="U84:U85"/>
    <mergeCell ref="X84:X85"/>
    <mergeCell ref="A87:A89"/>
    <mergeCell ref="B87:B89"/>
    <mergeCell ref="C87:C89"/>
    <mergeCell ref="D87:D89"/>
    <mergeCell ref="E87:E89"/>
    <mergeCell ref="F87:F89"/>
    <mergeCell ref="K87:K89"/>
    <mergeCell ref="K84:K85"/>
    <mergeCell ref="M84:M85"/>
    <mergeCell ref="S84:S85"/>
    <mergeCell ref="Q84:Q85"/>
    <mergeCell ref="A84:A85"/>
    <mergeCell ref="B84:B85"/>
    <mergeCell ref="C84:C85"/>
    <mergeCell ref="D84:D85"/>
    <mergeCell ref="E84:E85"/>
    <mergeCell ref="F84:F85"/>
    <mergeCell ref="M73:M74"/>
    <mergeCell ref="S73:S74"/>
    <mergeCell ref="Q73:Q74"/>
    <mergeCell ref="U73:U74"/>
    <mergeCell ref="X73:X74"/>
    <mergeCell ref="U65:U69"/>
    <mergeCell ref="X65:X69"/>
    <mergeCell ref="A73:A74"/>
    <mergeCell ref="B73:B74"/>
    <mergeCell ref="C73:C74"/>
    <mergeCell ref="D73:D74"/>
    <mergeCell ref="E73:E74"/>
    <mergeCell ref="F73:F74"/>
    <mergeCell ref="K73:K74"/>
    <mergeCell ref="K65:K69"/>
    <mergeCell ref="M65:M69"/>
    <mergeCell ref="S65:S69"/>
    <mergeCell ref="Q65:Q69"/>
    <mergeCell ref="A65:A69"/>
    <mergeCell ref="B65:B69"/>
    <mergeCell ref="C65:C69"/>
    <mergeCell ref="D65:D69"/>
    <mergeCell ref="E65:E69"/>
    <mergeCell ref="F65:F69"/>
    <mergeCell ref="S57:S58"/>
    <mergeCell ref="Q57:Q58"/>
    <mergeCell ref="U57:U58"/>
    <mergeCell ref="X57:X58"/>
    <mergeCell ref="U53:U54"/>
    <mergeCell ref="A57:A58"/>
    <mergeCell ref="B57:B58"/>
    <mergeCell ref="C57:C58"/>
    <mergeCell ref="D57:D58"/>
    <mergeCell ref="E57:E58"/>
    <mergeCell ref="F57:F58"/>
    <mergeCell ref="K57:K58"/>
    <mergeCell ref="F53:F54"/>
    <mergeCell ref="K53:K54"/>
    <mergeCell ref="M53:M54"/>
    <mergeCell ref="S53:S54"/>
    <mergeCell ref="Q53:Q54"/>
    <mergeCell ref="A53:A54"/>
    <mergeCell ref="B53:B54"/>
    <mergeCell ref="C53:C54"/>
    <mergeCell ref="D53:D54"/>
    <mergeCell ref="E53:E54"/>
    <mergeCell ref="W53:W54"/>
    <mergeCell ref="I57:I58"/>
    <mergeCell ref="A39:A43"/>
    <mergeCell ref="B39:B43"/>
    <mergeCell ref="C39:C43"/>
    <mergeCell ref="D39:D43"/>
    <mergeCell ref="E39:E43"/>
    <mergeCell ref="F39:F43"/>
    <mergeCell ref="K39:K43"/>
    <mergeCell ref="K22:K23"/>
    <mergeCell ref="M22:M23"/>
    <mergeCell ref="I22:I23"/>
    <mergeCell ref="I39:I43"/>
    <mergeCell ref="B22:B23"/>
    <mergeCell ref="A22:A23"/>
    <mergeCell ref="W160:W162"/>
    <mergeCell ref="W127:W131"/>
    <mergeCell ref="W57:W58"/>
    <mergeCell ref="A1:X1"/>
    <mergeCell ref="A2:X2"/>
    <mergeCell ref="A8:E10"/>
    <mergeCell ref="G8:G10"/>
    <mergeCell ref="I8:I10"/>
    <mergeCell ref="A11:H11"/>
    <mergeCell ref="C22:C23"/>
    <mergeCell ref="D22:D23"/>
    <mergeCell ref="E22:E23"/>
    <mergeCell ref="F22:F23"/>
    <mergeCell ref="L8:Q8"/>
    <mergeCell ref="L9:M9"/>
    <mergeCell ref="N9:O9"/>
    <mergeCell ref="P9:Q9"/>
    <mergeCell ref="A3:Y3"/>
    <mergeCell ref="V9:W9"/>
    <mergeCell ref="W22:W23"/>
    <mergeCell ref="M39:M43"/>
    <mergeCell ref="S39:S43"/>
    <mergeCell ref="Q39:Q43"/>
    <mergeCell ref="U39:U43"/>
    <mergeCell ref="W181:W182"/>
    <mergeCell ref="Y22:Y23"/>
    <mergeCell ref="Y39:Y43"/>
    <mergeCell ref="Y53:Y54"/>
    <mergeCell ref="Y65:Y69"/>
    <mergeCell ref="Y84:Y85"/>
    <mergeCell ref="Y87:Y89"/>
    <mergeCell ref="W96:W99"/>
    <mergeCell ref="Y96:Y99"/>
    <mergeCell ref="W100:W101"/>
    <mergeCell ref="Y100:Y101"/>
    <mergeCell ref="W142:W144"/>
    <mergeCell ref="Y142:Y144"/>
    <mergeCell ref="Y173:Y174"/>
    <mergeCell ref="Y181:Y182"/>
    <mergeCell ref="Y177:Y180"/>
    <mergeCell ref="Y165:Y166"/>
    <mergeCell ref="Y160:Y162"/>
    <mergeCell ref="Y154:Y155"/>
    <mergeCell ref="Y140:Y141"/>
    <mergeCell ref="W140:W141"/>
    <mergeCell ref="Y127:Y131"/>
    <mergeCell ref="W65:W69"/>
    <mergeCell ref="W73:W74"/>
    <mergeCell ref="Y57:Y58"/>
    <mergeCell ref="W154:W155"/>
    <mergeCell ref="H8:H10"/>
    <mergeCell ref="Y122:Y126"/>
    <mergeCell ref="W122:W126"/>
    <mergeCell ref="Y120:Y121"/>
    <mergeCell ref="W120:W121"/>
    <mergeCell ref="Y116:Y119"/>
    <mergeCell ref="W116:W119"/>
    <mergeCell ref="Y110:Y112"/>
    <mergeCell ref="Y104:Y105"/>
    <mergeCell ref="Y73:Y74"/>
    <mergeCell ref="W84:W85"/>
    <mergeCell ref="W87:W89"/>
    <mergeCell ref="W104:W105"/>
    <mergeCell ref="W110:W112"/>
    <mergeCell ref="O110:O112"/>
    <mergeCell ref="T9:U9"/>
    <mergeCell ref="X39:X43"/>
    <mergeCell ref="U22:U23"/>
    <mergeCell ref="S22:S23"/>
    <mergeCell ref="Q22:Q23"/>
    <mergeCell ref="W39:W43"/>
    <mergeCell ref="M57:M58"/>
  </mergeCells>
  <pageMargins left="0.25" right="0.25" top="0.25" bottom="0.25" header="0.3" footer="0.3"/>
  <pageSetup paperSize="9" scale="50" orientation="landscape" r:id="rId1"/>
  <rowBreaks count="6" manualBreakCount="6">
    <brk id="32" max="24" man="1"/>
    <brk id="58" max="24" man="1"/>
    <brk id="77" max="24" man="1"/>
    <brk id="95" max="24" man="1"/>
    <brk id="115" max="24" man="1"/>
    <brk id="139" max="24"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52"/>
  <sheetViews>
    <sheetView topLeftCell="A46" workbookViewId="0">
      <selection activeCell="A5" sqref="A5:G51"/>
    </sheetView>
  </sheetViews>
  <sheetFormatPr defaultRowHeight="14.5"/>
  <cols>
    <col min="1" max="1" width="41.7265625" customWidth="1"/>
    <col min="2" max="2" width="35.26953125" style="680" customWidth="1"/>
    <col min="3" max="3" width="9.453125" customWidth="1"/>
    <col min="4" max="4" width="7" customWidth="1"/>
    <col min="5" max="5" width="13.81640625" customWidth="1"/>
    <col min="6" max="6" width="12.08984375" style="677" customWidth="1"/>
    <col min="7" max="7" width="17" customWidth="1"/>
  </cols>
  <sheetData>
    <row r="1" spans="1:7">
      <c r="A1" s="963" t="s">
        <v>814</v>
      </c>
      <c r="B1" s="963"/>
      <c r="C1" s="963"/>
      <c r="D1" s="963"/>
      <c r="E1" s="963"/>
      <c r="F1" s="963"/>
      <c r="G1" s="963"/>
    </row>
    <row r="2" spans="1:7">
      <c r="A2" s="963" t="s">
        <v>815</v>
      </c>
      <c r="B2" s="963"/>
      <c r="C2" s="963"/>
      <c r="D2" s="963"/>
      <c r="E2" s="963"/>
      <c r="F2" s="963"/>
      <c r="G2" s="963"/>
    </row>
    <row r="3" spans="1:7">
      <c r="A3" s="963" t="s">
        <v>816</v>
      </c>
      <c r="B3" s="963"/>
      <c r="C3" s="963"/>
      <c r="D3" s="963"/>
      <c r="E3" s="963"/>
      <c r="F3" s="963"/>
      <c r="G3" s="963"/>
    </row>
    <row r="5" spans="1:7" ht="25" customHeight="1">
      <c r="A5" s="1070" t="s">
        <v>817</v>
      </c>
      <c r="B5" s="1070" t="s">
        <v>818</v>
      </c>
      <c r="C5" s="1070"/>
      <c r="D5" s="1070"/>
      <c r="E5" s="1070" t="s">
        <v>300</v>
      </c>
      <c r="F5" s="1070" t="s">
        <v>820</v>
      </c>
      <c r="G5" s="1070" t="s">
        <v>821</v>
      </c>
    </row>
    <row r="6" spans="1:7" ht="25" customHeight="1">
      <c r="A6" s="1070"/>
      <c r="B6" s="656" t="s">
        <v>644</v>
      </c>
      <c r="C6" s="517" t="s">
        <v>305</v>
      </c>
      <c r="D6" s="517" t="s">
        <v>819</v>
      </c>
      <c r="E6" s="1070"/>
      <c r="F6" s="1070"/>
      <c r="G6" s="1070"/>
    </row>
    <row r="7" spans="1:7" ht="46" customHeight="1">
      <c r="A7" s="560" t="s">
        <v>338</v>
      </c>
      <c r="B7" s="560"/>
      <c r="C7" s="686"/>
      <c r="D7" s="686"/>
      <c r="E7" s="672"/>
      <c r="F7" s="517"/>
      <c r="G7" s="561"/>
    </row>
    <row r="8" spans="1:7" ht="30" customHeight="1">
      <c r="A8" s="562" t="s">
        <v>9</v>
      </c>
      <c r="B8" s="563"/>
      <c r="C8" s="674"/>
      <c r="D8" s="564"/>
      <c r="E8" s="566"/>
      <c r="F8" s="656"/>
      <c r="G8" s="561"/>
    </row>
    <row r="9" spans="1:7" ht="39" customHeight="1">
      <c r="A9" s="563" t="s">
        <v>52</v>
      </c>
      <c r="B9" s="563"/>
      <c r="C9" s="674"/>
      <c r="D9" s="674"/>
      <c r="E9" s="566"/>
      <c r="F9" s="656"/>
      <c r="G9" s="561"/>
    </row>
    <row r="10" spans="1:7" ht="45" customHeight="1">
      <c r="A10" s="685" t="s">
        <v>54</v>
      </c>
      <c r="B10" s="678" t="s">
        <v>232</v>
      </c>
      <c r="C10" s="564" t="s">
        <v>428</v>
      </c>
      <c r="D10" s="564">
        <v>6</v>
      </c>
      <c r="E10" s="565">
        <v>538965000</v>
      </c>
      <c r="F10" s="564" t="s">
        <v>901</v>
      </c>
      <c r="G10" s="561"/>
    </row>
    <row r="11" spans="1:7" ht="31" customHeight="1">
      <c r="A11" s="684" t="s">
        <v>62</v>
      </c>
      <c r="B11" s="689"/>
      <c r="C11" s="564"/>
      <c r="D11" s="564"/>
      <c r="E11" s="566"/>
      <c r="F11" s="656"/>
      <c r="G11" s="561"/>
    </row>
    <row r="12" spans="1:7" ht="43" customHeight="1">
      <c r="A12" s="567" t="s">
        <v>66</v>
      </c>
      <c r="B12" s="678" t="s">
        <v>239</v>
      </c>
      <c r="C12" s="674" t="s">
        <v>55</v>
      </c>
      <c r="D12" s="564">
        <v>6</v>
      </c>
      <c r="E12" s="565">
        <v>2061038500</v>
      </c>
      <c r="F12" s="564" t="s">
        <v>901</v>
      </c>
      <c r="G12" s="561"/>
    </row>
    <row r="13" spans="1:7" ht="22.5" customHeight="1">
      <c r="A13" s="690" t="s">
        <v>90</v>
      </c>
      <c r="B13" s="678"/>
      <c r="C13" s="686"/>
      <c r="D13" s="686"/>
      <c r="E13" s="681"/>
      <c r="F13" s="686"/>
      <c r="G13" s="209"/>
    </row>
    <row r="14" spans="1:7" ht="45" customHeight="1">
      <c r="A14" s="691" t="s">
        <v>868</v>
      </c>
      <c r="B14" s="678"/>
      <c r="C14" s="686"/>
      <c r="D14" s="686"/>
      <c r="E14" s="681"/>
      <c r="F14" s="686"/>
      <c r="G14" s="209"/>
    </row>
    <row r="15" spans="1:7" ht="72" customHeight="1">
      <c r="A15" s="670" t="s">
        <v>93</v>
      </c>
      <c r="B15" s="678" t="s">
        <v>893</v>
      </c>
      <c r="C15" s="686" t="s">
        <v>14</v>
      </c>
      <c r="D15" s="686">
        <v>6</v>
      </c>
      <c r="E15" s="694">
        <v>61400000</v>
      </c>
      <c r="F15" s="564" t="s">
        <v>902</v>
      </c>
      <c r="G15" s="209"/>
    </row>
    <row r="16" spans="1:7" ht="57" customHeight="1">
      <c r="A16" s="691" t="s">
        <v>869</v>
      </c>
      <c r="B16" s="678"/>
      <c r="C16" s="686"/>
      <c r="D16" s="686"/>
      <c r="E16" s="694"/>
      <c r="F16" s="686"/>
      <c r="G16" s="209"/>
    </row>
    <row r="17" spans="1:7" ht="64.5" customHeight="1">
      <c r="A17" s="670" t="s">
        <v>870</v>
      </c>
      <c r="B17" s="678" t="s">
        <v>252</v>
      </c>
      <c r="C17" s="686" t="s">
        <v>891</v>
      </c>
      <c r="D17" s="686">
        <v>50</v>
      </c>
      <c r="E17" s="694">
        <v>77175000</v>
      </c>
      <c r="F17" s="564" t="s">
        <v>902</v>
      </c>
      <c r="G17" s="209"/>
    </row>
    <row r="18" spans="1:7" ht="44" customHeight="1">
      <c r="A18" s="691" t="s">
        <v>871</v>
      </c>
      <c r="B18" s="678"/>
      <c r="C18" s="686"/>
      <c r="D18" s="686"/>
      <c r="E18" s="694"/>
      <c r="F18" s="686"/>
      <c r="G18" s="209"/>
    </row>
    <row r="19" spans="1:7" ht="74" customHeight="1">
      <c r="A19" s="670" t="s">
        <v>872</v>
      </c>
      <c r="B19" s="678" t="s">
        <v>894</v>
      </c>
      <c r="C19" s="686" t="s">
        <v>79</v>
      </c>
      <c r="D19" s="686">
        <v>9</v>
      </c>
      <c r="E19" s="694">
        <v>20420000</v>
      </c>
      <c r="F19" s="564" t="s">
        <v>902</v>
      </c>
      <c r="G19" s="209"/>
    </row>
    <row r="20" spans="1:7" ht="23.5" customHeight="1">
      <c r="A20" s="690" t="s">
        <v>121</v>
      </c>
      <c r="B20" s="678"/>
      <c r="C20" s="686"/>
      <c r="D20" s="686"/>
      <c r="E20" s="694"/>
      <c r="F20" s="686"/>
      <c r="G20" s="209"/>
    </row>
    <row r="21" spans="1:7" ht="45" customHeight="1">
      <c r="A21" s="690" t="s">
        <v>873</v>
      </c>
      <c r="B21" s="678"/>
      <c r="C21" s="686"/>
      <c r="D21" s="686"/>
      <c r="E21" s="694"/>
      <c r="F21" s="686"/>
      <c r="G21" s="209"/>
    </row>
    <row r="22" spans="1:7" ht="61" customHeight="1">
      <c r="A22" s="692" t="s">
        <v>125</v>
      </c>
      <c r="B22" s="678" t="s">
        <v>895</v>
      </c>
      <c r="C22" s="686" t="s">
        <v>14</v>
      </c>
      <c r="D22" s="686">
        <v>1</v>
      </c>
      <c r="E22" s="694">
        <v>51550000</v>
      </c>
      <c r="F22" s="564" t="s">
        <v>902</v>
      </c>
      <c r="G22" s="209"/>
    </row>
    <row r="23" spans="1:7" ht="59" customHeight="1">
      <c r="A23" s="690" t="s">
        <v>126</v>
      </c>
      <c r="B23" s="678"/>
      <c r="C23" s="686"/>
      <c r="D23" s="686"/>
      <c r="E23" s="694"/>
      <c r="F23" s="686"/>
      <c r="G23" s="209"/>
    </row>
    <row r="24" spans="1:7" ht="75.5" customHeight="1">
      <c r="A24" s="692" t="s">
        <v>874</v>
      </c>
      <c r="B24" s="678" t="s">
        <v>262</v>
      </c>
      <c r="C24" s="686" t="s">
        <v>891</v>
      </c>
      <c r="D24" s="686">
        <v>50</v>
      </c>
      <c r="E24" s="673">
        <v>184869000</v>
      </c>
      <c r="F24" s="564" t="s">
        <v>902</v>
      </c>
      <c r="G24" s="209"/>
    </row>
    <row r="25" spans="1:7" ht="50.25" customHeight="1">
      <c r="A25" s="690" t="s">
        <v>84</v>
      </c>
      <c r="B25" s="678"/>
      <c r="C25" s="686"/>
      <c r="D25" s="686"/>
      <c r="E25" s="694"/>
      <c r="F25" s="686"/>
      <c r="G25" s="209"/>
    </row>
    <row r="26" spans="1:7" ht="75" customHeight="1">
      <c r="A26" s="692" t="s">
        <v>875</v>
      </c>
      <c r="B26" s="678" t="s">
        <v>834</v>
      </c>
      <c r="C26" s="686" t="s">
        <v>14</v>
      </c>
      <c r="D26" s="686">
        <v>1</v>
      </c>
      <c r="E26" s="675">
        <v>56386000</v>
      </c>
      <c r="F26" s="564" t="s">
        <v>902</v>
      </c>
      <c r="G26" s="209"/>
    </row>
    <row r="27" spans="1:7" ht="45" customHeight="1">
      <c r="A27" s="712" t="s">
        <v>144</v>
      </c>
      <c r="B27" s="678"/>
      <c r="C27" s="686"/>
      <c r="D27" s="686"/>
      <c r="E27" s="675"/>
      <c r="F27" s="564"/>
      <c r="G27" s="209"/>
    </row>
    <row r="28" spans="1:7" ht="28.5" customHeight="1">
      <c r="A28" s="690" t="s">
        <v>876</v>
      </c>
      <c r="B28" s="679"/>
      <c r="C28" s="688"/>
      <c r="D28" s="687"/>
      <c r="E28" s="694"/>
      <c r="F28" s="686"/>
      <c r="G28" s="209"/>
    </row>
    <row r="29" spans="1:7" ht="26">
      <c r="A29" s="690" t="s">
        <v>877</v>
      </c>
      <c r="B29" s="679"/>
      <c r="C29" s="688"/>
      <c r="D29" s="687"/>
      <c r="E29" s="694"/>
      <c r="F29" s="686"/>
      <c r="G29" s="209"/>
    </row>
    <row r="30" spans="1:7" ht="42.5" customHeight="1">
      <c r="A30" s="692" t="s">
        <v>878</v>
      </c>
      <c r="B30" s="693" t="s">
        <v>271</v>
      </c>
      <c r="C30" s="688" t="s">
        <v>14</v>
      </c>
      <c r="D30" s="686">
        <v>1</v>
      </c>
      <c r="E30" s="675">
        <v>11310000</v>
      </c>
      <c r="F30" s="564" t="s">
        <v>903</v>
      </c>
      <c r="G30" s="209"/>
    </row>
    <row r="31" spans="1:7" ht="42.5" customHeight="1">
      <c r="A31" s="692" t="s">
        <v>879</v>
      </c>
      <c r="B31" s="693" t="s">
        <v>896</v>
      </c>
      <c r="C31" s="688" t="s">
        <v>14</v>
      </c>
      <c r="D31" s="686">
        <v>6</v>
      </c>
      <c r="E31" s="675">
        <v>88800000</v>
      </c>
      <c r="F31" s="564" t="s">
        <v>903</v>
      </c>
      <c r="G31" s="209"/>
    </row>
    <row r="32" spans="1:7" ht="45" customHeight="1">
      <c r="A32" s="690" t="s">
        <v>157</v>
      </c>
      <c r="B32" s="679"/>
      <c r="C32" s="688"/>
      <c r="D32" s="687"/>
      <c r="E32" s="694"/>
      <c r="F32" s="686"/>
      <c r="G32" s="209"/>
    </row>
    <row r="33" spans="1:7" ht="46" customHeight="1">
      <c r="A33" s="563" t="s">
        <v>161</v>
      </c>
      <c r="B33" s="679">
        <f>SUM(B34:B39)</f>
        <v>0</v>
      </c>
      <c r="C33" s="688"/>
      <c r="D33" s="687"/>
      <c r="E33" s="694"/>
      <c r="F33" s="686"/>
      <c r="G33" s="209"/>
    </row>
    <row r="34" spans="1:7" ht="76.5" customHeight="1">
      <c r="A34" s="671" t="s">
        <v>163</v>
      </c>
      <c r="B34" s="676" t="s">
        <v>273</v>
      </c>
      <c r="C34" s="688" t="s">
        <v>88</v>
      </c>
      <c r="D34" s="686">
        <v>29</v>
      </c>
      <c r="E34" s="675">
        <v>4375000</v>
      </c>
      <c r="F34" s="564" t="s">
        <v>903</v>
      </c>
      <c r="G34" s="209"/>
    </row>
    <row r="35" spans="1:7" ht="76.5" customHeight="1">
      <c r="A35" s="671" t="s">
        <v>880</v>
      </c>
      <c r="B35" s="676" t="s">
        <v>921</v>
      </c>
      <c r="C35" s="688" t="s">
        <v>14</v>
      </c>
      <c r="D35" s="686">
        <v>1</v>
      </c>
      <c r="E35" s="682">
        <v>25000000</v>
      </c>
      <c r="F35" s="564" t="s">
        <v>903</v>
      </c>
      <c r="G35" s="209"/>
    </row>
    <row r="36" spans="1:7" ht="83.5" customHeight="1">
      <c r="A36" s="671" t="s">
        <v>165</v>
      </c>
      <c r="B36" s="676" t="s">
        <v>898</v>
      </c>
      <c r="C36" s="688" t="s">
        <v>14</v>
      </c>
      <c r="D36" s="686">
        <v>1</v>
      </c>
      <c r="E36" s="682">
        <v>70640000</v>
      </c>
      <c r="F36" s="564" t="s">
        <v>903</v>
      </c>
      <c r="G36" s="209"/>
    </row>
    <row r="37" spans="1:7" ht="97" customHeight="1">
      <c r="A37" s="671" t="s">
        <v>166</v>
      </c>
      <c r="B37" s="676" t="s">
        <v>897</v>
      </c>
      <c r="C37" s="688" t="s">
        <v>113</v>
      </c>
      <c r="D37" s="686">
        <v>4</v>
      </c>
      <c r="E37" s="675">
        <v>93600000</v>
      </c>
      <c r="F37" s="564" t="s">
        <v>903</v>
      </c>
      <c r="G37" s="209"/>
    </row>
    <row r="38" spans="1:7" ht="76.5" customHeight="1">
      <c r="A38" s="671" t="s">
        <v>167</v>
      </c>
      <c r="B38" s="676" t="s">
        <v>922</v>
      </c>
      <c r="C38" s="688" t="s">
        <v>113</v>
      </c>
      <c r="D38" s="686">
        <v>6</v>
      </c>
      <c r="E38" s="675">
        <v>243000000</v>
      </c>
      <c r="F38" s="564" t="s">
        <v>903</v>
      </c>
      <c r="G38" s="209"/>
    </row>
    <row r="39" spans="1:7" ht="39" customHeight="1">
      <c r="A39" s="670" t="s">
        <v>881</v>
      </c>
      <c r="B39" s="676" t="s">
        <v>899</v>
      </c>
      <c r="C39" s="688" t="s">
        <v>113</v>
      </c>
      <c r="D39" s="686">
        <v>2</v>
      </c>
      <c r="E39" s="675">
        <v>40000000</v>
      </c>
      <c r="F39" s="564" t="s">
        <v>903</v>
      </c>
      <c r="G39" s="209"/>
    </row>
    <row r="40" spans="1:7" ht="37" customHeight="1">
      <c r="A40" s="690" t="s">
        <v>882</v>
      </c>
      <c r="B40" s="678"/>
      <c r="C40" s="686"/>
      <c r="D40" s="686"/>
      <c r="E40" s="694"/>
      <c r="F40" s="686"/>
      <c r="G40" s="209"/>
    </row>
    <row r="41" spans="1:7" ht="48.5" customHeight="1">
      <c r="A41" s="692" t="s">
        <v>883</v>
      </c>
      <c r="B41" s="678" t="s">
        <v>838</v>
      </c>
      <c r="C41" s="686" t="s">
        <v>492</v>
      </c>
      <c r="D41" s="686">
        <v>603</v>
      </c>
      <c r="E41" s="675">
        <v>316800000</v>
      </c>
      <c r="F41" s="564" t="s">
        <v>903</v>
      </c>
      <c r="G41" s="209"/>
    </row>
    <row r="42" spans="1:7" ht="47" customHeight="1">
      <c r="A42" s="691" t="s">
        <v>884</v>
      </c>
      <c r="B42" s="679"/>
      <c r="C42" s="688"/>
      <c r="D42" s="687"/>
      <c r="E42" s="694"/>
      <c r="F42" s="686"/>
      <c r="G42" s="209"/>
    </row>
    <row r="43" spans="1:7" ht="69" customHeight="1">
      <c r="A43" s="713" t="s">
        <v>174</v>
      </c>
      <c r="B43" s="676" t="s">
        <v>280</v>
      </c>
      <c r="C43" s="688" t="s">
        <v>113</v>
      </c>
      <c r="D43" s="686">
        <v>4</v>
      </c>
      <c r="E43" s="675">
        <v>30600000</v>
      </c>
      <c r="F43" s="564" t="s">
        <v>903</v>
      </c>
      <c r="G43" s="209"/>
    </row>
    <row r="44" spans="1:7" ht="52.5" customHeight="1">
      <c r="A44" s="713" t="s">
        <v>885</v>
      </c>
      <c r="B44" s="676" t="s">
        <v>281</v>
      </c>
      <c r="C44" s="688" t="s">
        <v>492</v>
      </c>
      <c r="D44" s="686">
        <v>2070</v>
      </c>
      <c r="E44" s="675">
        <v>484583100</v>
      </c>
      <c r="F44" s="564" t="s">
        <v>903</v>
      </c>
      <c r="G44" s="209"/>
    </row>
    <row r="45" spans="1:7" ht="73.5" customHeight="1">
      <c r="A45" s="713" t="s">
        <v>886</v>
      </c>
      <c r="B45" s="676" t="s">
        <v>900</v>
      </c>
      <c r="C45" s="688" t="s">
        <v>113</v>
      </c>
      <c r="D45" s="686">
        <v>2</v>
      </c>
      <c r="E45" s="675">
        <v>23400000</v>
      </c>
      <c r="F45" s="564" t="s">
        <v>903</v>
      </c>
      <c r="G45" s="209"/>
    </row>
    <row r="46" spans="1:7" ht="62.5" customHeight="1">
      <c r="A46" s="690" t="s">
        <v>887</v>
      </c>
      <c r="B46" s="679"/>
      <c r="C46" s="688"/>
      <c r="D46" s="686"/>
      <c r="E46" s="683"/>
      <c r="F46" s="686"/>
      <c r="G46" s="209"/>
    </row>
    <row r="47" spans="1:7" ht="71.5" customHeight="1">
      <c r="A47" s="670" t="s">
        <v>183</v>
      </c>
      <c r="B47" s="676" t="s">
        <v>286</v>
      </c>
      <c r="C47" s="688" t="s">
        <v>287</v>
      </c>
      <c r="D47" s="686">
        <v>8</v>
      </c>
      <c r="E47" s="675">
        <v>138000000</v>
      </c>
      <c r="F47" s="564" t="s">
        <v>903</v>
      </c>
      <c r="G47" s="209"/>
    </row>
    <row r="48" spans="1:7" ht="37.5" customHeight="1">
      <c r="A48" s="690" t="s">
        <v>888</v>
      </c>
      <c r="B48" s="678"/>
      <c r="C48" s="686"/>
      <c r="D48" s="686"/>
      <c r="E48" s="694"/>
      <c r="F48" s="686"/>
      <c r="G48" s="209"/>
    </row>
    <row r="49" spans="1:7" ht="46.5" customHeight="1">
      <c r="A49" s="690" t="s">
        <v>889</v>
      </c>
      <c r="B49" s="678"/>
      <c r="C49" s="686"/>
      <c r="D49" s="686"/>
      <c r="E49" s="694"/>
      <c r="F49" s="686"/>
      <c r="G49" s="209"/>
    </row>
    <row r="50" spans="1:7" ht="75.75" customHeight="1">
      <c r="A50" s="692" t="s">
        <v>890</v>
      </c>
      <c r="B50" s="678" t="s">
        <v>892</v>
      </c>
      <c r="C50" s="686" t="s">
        <v>79</v>
      </c>
      <c r="D50" s="686">
        <v>1599</v>
      </c>
      <c r="E50" s="675">
        <v>3467080000</v>
      </c>
      <c r="F50" s="564" t="s">
        <v>903</v>
      </c>
      <c r="G50" s="209"/>
    </row>
    <row r="51" spans="1:7" ht="24" customHeight="1">
      <c r="A51" s="1069" t="s">
        <v>920</v>
      </c>
      <c r="B51" s="1069"/>
      <c r="C51" s="795"/>
      <c r="D51" s="795"/>
      <c r="E51" s="796">
        <f>SUM(E7:E50)</f>
        <v>8088991600</v>
      </c>
      <c r="F51" s="517"/>
      <c r="G51" s="209"/>
    </row>
    <row r="52" spans="1:7">
      <c r="A52" s="794"/>
      <c r="B52" s="794"/>
      <c r="C52" s="794"/>
      <c r="D52" s="794"/>
      <c r="E52" s="794"/>
      <c r="F52" s="695"/>
      <c r="G52" s="208"/>
    </row>
  </sheetData>
  <mergeCells count="9">
    <mergeCell ref="A51:B51"/>
    <mergeCell ref="A2:G2"/>
    <mergeCell ref="A1:G1"/>
    <mergeCell ref="G5:G6"/>
    <mergeCell ref="F5:F6"/>
    <mergeCell ref="E5:E6"/>
    <mergeCell ref="B5:D5"/>
    <mergeCell ref="A5:A6"/>
    <mergeCell ref="A3:G3"/>
  </mergeCells>
  <pageMargins left="0.25" right="0.25" top="0.25" bottom="0.25" header="0.3" footer="0.3"/>
  <pageSetup paperSize="9" scale="70" orientation="portrait" horizontalDpi="0"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33"/>
  <sheetViews>
    <sheetView view="pageBreakPreview" zoomScale="80" zoomScaleNormal="80" zoomScaleSheetLayoutView="80" workbookViewId="0">
      <pane ySplit="7" topLeftCell="A47" activePane="bottomLeft" state="frozen"/>
      <selection activeCell="T15" sqref="T15"/>
      <selection pane="bottomLeft" activeCell="M9" sqref="M9"/>
    </sheetView>
  </sheetViews>
  <sheetFormatPr defaultColWidth="9.1796875" defaultRowHeight="11.5"/>
  <cols>
    <col min="1" max="1" width="2.1796875" style="214" customWidth="1"/>
    <col min="2" max="2" width="3" style="214" customWidth="1"/>
    <col min="3" max="3" width="2.81640625" style="214" customWidth="1"/>
    <col min="4" max="4" width="5" style="214" customWidth="1"/>
    <col min="5" max="5" width="2.81640625" style="214" customWidth="1"/>
    <col min="6" max="6" width="32.1796875" style="302" customWidth="1"/>
    <col min="7" max="9" width="30.1796875" style="214" customWidth="1"/>
    <col min="10" max="11" width="10" style="782" customWidth="1"/>
    <col min="12" max="12" width="10" style="214" customWidth="1"/>
    <col min="13" max="13" width="13.1796875" style="276" customWidth="1"/>
    <col min="14" max="14" width="13.1796875" style="250" customWidth="1"/>
    <col min="15" max="15" width="13.453125" style="250" customWidth="1"/>
    <col min="16" max="16" width="13.54296875" style="214" customWidth="1"/>
    <col min="17" max="17" width="17" style="214" bestFit="1" customWidth="1"/>
    <col min="18" max="16384" width="9.1796875" style="214"/>
  </cols>
  <sheetData>
    <row r="1" spans="1:18" ht="15.75" customHeight="1">
      <c r="A1" s="1071" t="s">
        <v>417</v>
      </c>
      <c r="B1" s="1071"/>
      <c r="C1" s="1071"/>
      <c r="D1" s="1071"/>
      <c r="E1" s="1071"/>
      <c r="F1" s="1071"/>
      <c r="G1" s="1071"/>
      <c r="H1" s="1071"/>
      <c r="I1" s="1071"/>
      <c r="J1" s="1071"/>
      <c r="K1" s="1071"/>
      <c r="L1" s="1071"/>
      <c r="M1" s="1071"/>
      <c r="N1" s="1071"/>
      <c r="O1" s="1071"/>
      <c r="P1" s="1071"/>
      <c r="Q1" s="1"/>
      <c r="R1" s="1"/>
    </row>
    <row r="2" spans="1:18" ht="15.75" customHeight="1">
      <c r="A2" s="1072" t="s">
        <v>418</v>
      </c>
      <c r="B2" s="1072"/>
      <c r="C2" s="1072"/>
      <c r="D2" s="1072"/>
      <c r="E2" s="1072"/>
      <c r="F2" s="1072"/>
      <c r="G2" s="1072"/>
      <c r="H2" s="1072"/>
      <c r="I2" s="1072"/>
      <c r="J2" s="1072"/>
      <c r="K2" s="1072"/>
      <c r="L2" s="1072"/>
      <c r="M2" s="1072"/>
      <c r="N2" s="1072"/>
      <c r="O2" s="1072"/>
      <c r="P2" s="1072"/>
      <c r="Q2" s="1"/>
      <c r="R2" s="1"/>
    </row>
    <row r="3" spans="1:18" ht="19.5" customHeight="1">
      <c r="A3" s="274"/>
      <c r="B3" s="274"/>
      <c r="C3" s="274"/>
      <c r="D3" s="274"/>
      <c r="E3" s="274"/>
      <c r="F3" s="283"/>
      <c r="G3" s="274"/>
      <c r="H3" s="274"/>
      <c r="I3" s="274"/>
      <c r="J3" s="788"/>
      <c r="K3" s="788"/>
      <c r="L3" s="274"/>
      <c r="M3" s="312"/>
      <c r="N3" s="274"/>
      <c r="O3" s="274"/>
      <c r="P3" s="274"/>
      <c r="Q3" s="1"/>
      <c r="R3" s="1"/>
    </row>
    <row r="4" spans="1:18" ht="20.149999999999999" customHeight="1">
      <c r="A4" s="1073" t="s">
        <v>420</v>
      </c>
      <c r="B4" s="1073"/>
      <c r="C4" s="1073"/>
      <c r="D4" s="1073"/>
      <c r="E4" s="1073"/>
      <c r="F4" s="1073"/>
      <c r="G4" s="1073"/>
      <c r="H4" s="1073"/>
      <c r="I4" s="1073"/>
      <c r="J4" s="1073"/>
      <c r="K4" s="1073"/>
      <c r="L4" s="1073"/>
      <c r="M4" s="1073"/>
      <c r="N4" s="1073"/>
      <c r="O4" s="1073"/>
      <c r="P4" s="1073"/>
    </row>
    <row r="5" spans="1:18" ht="20.5" customHeight="1">
      <c r="A5" s="1078" t="s">
        <v>419</v>
      </c>
      <c r="B5" s="1078"/>
      <c r="C5" s="1078"/>
      <c r="D5" s="1078"/>
      <c r="E5" s="1078"/>
      <c r="F5" s="1078"/>
      <c r="G5" s="1078"/>
      <c r="H5" s="1078"/>
      <c r="I5" s="1078"/>
      <c r="J5" s="1078"/>
      <c r="K5" s="1078"/>
      <c r="L5" s="1078"/>
      <c r="M5" s="1078"/>
      <c r="N5" s="1078"/>
      <c r="O5" s="1078"/>
      <c r="P5" s="1078"/>
    </row>
    <row r="6" spans="1:18" ht="17.149999999999999" customHeight="1">
      <c r="A6" s="986" t="s">
        <v>1</v>
      </c>
      <c r="B6" s="1074"/>
      <c r="C6" s="1074"/>
      <c r="D6" s="1074"/>
      <c r="E6" s="1075"/>
      <c r="F6" s="1081" t="s">
        <v>410</v>
      </c>
      <c r="G6" s="1083" t="s">
        <v>411</v>
      </c>
      <c r="H6" s="990"/>
      <c r="I6" s="991"/>
      <c r="J6" s="1083" t="s">
        <v>415</v>
      </c>
      <c r="K6" s="990"/>
      <c r="L6" s="990"/>
      <c r="M6" s="1074" t="s">
        <v>193</v>
      </c>
      <c r="N6" s="1074"/>
      <c r="O6" s="1075"/>
      <c r="P6" s="986" t="s">
        <v>416</v>
      </c>
    </row>
    <row r="7" spans="1:18" ht="29.5" customHeight="1">
      <c r="A7" s="987"/>
      <c r="B7" s="1076"/>
      <c r="C7" s="1076"/>
      <c r="D7" s="1076"/>
      <c r="E7" s="1077"/>
      <c r="F7" s="1082"/>
      <c r="G7" s="11" t="s">
        <v>412</v>
      </c>
      <c r="H7" s="11" t="s">
        <v>413</v>
      </c>
      <c r="I7" s="11" t="s">
        <v>414</v>
      </c>
      <c r="J7" s="731" t="s">
        <v>412</v>
      </c>
      <c r="K7" s="731" t="s">
        <v>413</v>
      </c>
      <c r="L7" s="11" t="s">
        <v>414</v>
      </c>
      <c r="M7" s="309" t="s">
        <v>412</v>
      </c>
      <c r="N7" s="11" t="s">
        <v>413</v>
      </c>
      <c r="O7" s="11" t="s">
        <v>414</v>
      </c>
      <c r="P7" s="1084"/>
    </row>
    <row r="8" spans="1:18" ht="15" customHeight="1">
      <c r="A8" s="1009">
        <v>1</v>
      </c>
      <c r="B8" s="1010"/>
      <c r="C8" s="1010"/>
      <c r="D8" s="1010"/>
      <c r="E8" s="1011"/>
      <c r="F8" s="284">
        <v>2</v>
      </c>
      <c r="G8" s="273">
        <v>3</v>
      </c>
      <c r="H8" s="273">
        <v>4</v>
      </c>
      <c r="I8" s="273">
        <v>5</v>
      </c>
      <c r="J8" s="779">
        <v>6</v>
      </c>
      <c r="K8" s="779">
        <v>7</v>
      </c>
      <c r="L8" s="273">
        <v>8</v>
      </c>
      <c r="M8" s="310">
        <v>9</v>
      </c>
      <c r="N8" s="273">
        <v>10</v>
      </c>
      <c r="O8" s="273">
        <v>11</v>
      </c>
      <c r="P8" s="273">
        <v>12</v>
      </c>
      <c r="Q8" s="215"/>
      <c r="R8" s="215"/>
    </row>
    <row r="9" spans="1:18" ht="38.5" customHeight="1">
      <c r="A9" s="269">
        <v>2</v>
      </c>
      <c r="B9" s="263" t="s">
        <v>67</v>
      </c>
      <c r="C9" s="263" t="s">
        <v>8</v>
      </c>
      <c r="D9" s="269"/>
      <c r="E9" s="269"/>
      <c r="F9" s="285" t="s">
        <v>9</v>
      </c>
      <c r="G9" s="14" t="s">
        <v>10</v>
      </c>
      <c r="H9" s="14" t="s">
        <v>10</v>
      </c>
      <c r="I9" s="14" t="s">
        <v>10</v>
      </c>
      <c r="J9" s="789">
        <v>1</v>
      </c>
      <c r="K9" s="789">
        <v>1</v>
      </c>
      <c r="L9" s="308">
        <v>1</v>
      </c>
      <c r="M9" s="103">
        <f>M10+M17+M21+M25+M33+M35+M40+M23</f>
        <v>6580103500</v>
      </c>
      <c r="N9" s="280">
        <f t="shared" ref="N9:O9" si="0">N10+N17+N21+N25+N33+N35+N40</f>
        <v>6680407445</v>
      </c>
      <c r="O9" s="280">
        <f t="shared" si="0"/>
        <v>6680407445</v>
      </c>
      <c r="P9" s="267"/>
      <c r="Q9" s="215"/>
      <c r="R9" s="215"/>
    </row>
    <row r="10" spans="1:18" ht="59.25" customHeight="1">
      <c r="A10" s="16">
        <v>2</v>
      </c>
      <c r="B10" s="51" t="s">
        <v>67</v>
      </c>
      <c r="C10" s="17" t="s">
        <v>8</v>
      </c>
      <c r="D10" s="17" t="s">
        <v>24</v>
      </c>
      <c r="E10" s="16"/>
      <c r="F10" s="286" t="s">
        <v>12</v>
      </c>
      <c r="G10" s="19" t="s">
        <v>462</v>
      </c>
      <c r="H10" s="19" t="s">
        <v>462</v>
      </c>
      <c r="I10" s="19" t="s">
        <v>462</v>
      </c>
      <c r="J10" s="790">
        <v>1</v>
      </c>
      <c r="K10" s="790">
        <v>1</v>
      </c>
      <c r="L10" s="304">
        <v>1</v>
      </c>
      <c r="M10" s="32">
        <f>SUM(M11:M16)</f>
        <v>203679000</v>
      </c>
      <c r="N10" s="20">
        <f t="shared" ref="N10:O10" si="1">SUM(N11:N16)</f>
        <v>293776750</v>
      </c>
      <c r="O10" s="20">
        <f t="shared" si="1"/>
        <v>293776750</v>
      </c>
      <c r="P10" s="16"/>
      <c r="Q10" s="215"/>
      <c r="R10" s="215"/>
    </row>
    <row r="11" spans="1:18" ht="36" customHeight="1">
      <c r="A11" s="22">
        <v>2</v>
      </c>
      <c r="B11" s="27" t="s">
        <v>67</v>
      </c>
      <c r="C11" s="23" t="s">
        <v>8</v>
      </c>
      <c r="D11" s="23" t="s">
        <v>24</v>
      </c>
      <c r="E11" s="23" t="s">
        <v>8</v>
      </c>
      <c r="F11" s="287" t="s">
        <v>15</v>
      </c>
      <c r="G11" s="262" t="s">
        <v>212</v>
      </c>
      <c r="H11" s="262" t="s">
        <v>212</v>
      </c>
      <c r="I11" s="262" t="s">
        <v>212</v>
      </c>
      <c r="J11" s="7" t="s">
        <v>437</v>
      </c>
      <c r="K11" s="7" t="s">
        <v>437</v>
      </c>
      <c r="L11" s="22" t="s">
        <v>437</v>
      </c>
      <c r="M11" s="25">
        <v>130776000</v>
      </c>
      <c r="N11" s="107">
        <v>225510000</v>
      </c>
      <c r="O11" s="107">
        <v>225510000</v>
      </c>
      <c r="P11" s="22"/>
      <c r="Q11" s="215"/>
      <c r="R11" s="215"/>
    </row>
    <row r="12" spans="1:18" ht="49" customHeight="1">
      <c r="A12" s="22">
        <v>2</v>
      </c>
      <c r="B12" s="27" t="s">
        <v>67</v>
      </c>
      <c r="C12" s="23" t="s">
        <v>8</v>
      </c>
      <c r="D12" s="23" t="s">
        <v>24</v>
      </c>
      <c r="E12" s="23" t="s">
        <v>16</v>
      </c>
      <c r="F12" s="287" t="s">
        <v>17</v>
      </c>
      <c r="G12" s="262" t="s">
        <v>213</v>
      </c>
      <c r="H12" s="262" t="s">
        <v>213</v>
      </c>
      <c r="I12" s="262" t="s">
        <v>213</v>
      </c>
      <c r="J12" s="7" t="s">
        <v>438</v>
      </c>
      <c r="K12" s="7" t="s">
        <v>438</v>
      </c>
      <c r="L12" s="22" t="s">
        <v>438</v>
      </c>
      <c r="M12" s="25">
        <v>23000000</v>
      </c>
      <c r="N12" s="37">
        <v>19450000</v>
      </c>
      <c r="O12" s="37">
        <v>19450000</v>
      </c>
      <c r="P12" s="22"/>
      <c r="Q12" s="215"/>
      <c r="R12" s="215"/>
    </row>
    <row r="13" spans="1:18" ht="49" customHeight="1">
      <c r="A13" s="22">
        <v>2</v>
      </c>
      <c r="B13" s="27" t="s">
        <v>67</v>
      </c>
      <c r="C13" s="23" t="s">
        <v>8</v>
      </c>
      <c r="D13" s="23" t="s">
        <v>24</v>
      </c>
      <c r="E13" s="23" t="s">
        <v>18</v>
      </c>
      <c r="F13" s="287" t="s">
        <v>19</v>
      </c>
      <c r="G13" s="262" t="s">
        <v>214</v>
      </c>
      <c r="H13" s="262" t="s">
        <v>214</v>
      </c>
      <c r="I13" s="262" t="s">
        <v>214</v>
      </c>
      <c r="J13" s="7" t="s">
        <v>438</v>
      </c>
      <c r="K13" s="7" t="s">
        <v>438</v>
      </c>
      <c r="L13" s="22" t="s">
        <v>438</v>
      </c>
      <c r="M13" s="25">
        <v>6500000</v>
      </c>
      <c r="N13" s="37">
        <v>6020000</v>
      </c>
      <c r="O13" s="37">
        <v>6020000</v>
      </c>
      <c r="P13" s="22"/>
      <c r="Q13" s="215"/>
      <c r="R13" s="215"/>
    </row>
    <row r="14" spans="1:18" ht="49" customHeight="1">
      <c r="A14" s="22">
        <v>2</v>
      </c>
      <c r="B14" s="27" t="s">
        <v>67</v>
      </c>
      <c r="C14" s="23" t="s">
        <v>8</v>
      </c>
      <c r="D14" s="23" t="s">
        <v>24</v>
      </c>
      <c r="E14" s="23" t="s">
        <v>20</v>
      </c>
      <c r="F14" s="287" t="s">
        <v>21</v>
      </c>
      <c r="G14" s="262" t="s">
        <v>215</v>
      </c>
      <c r="H14" s="262" t="s">
        <v>215</v>
      </c>
      <c r="I14" s="262" t="s">
        <v>215</v>
      </c>
      <c r="J14" s="7" t="s">
        <v>438</v>
      </c>
      <c r="K14" s="7" t="s">
        <v>438</v>
      </c>
      <c r="L14" s="22" t="s">
        <v>438</v>
      </c>
      <c r="M14" s="25">
        <v>6500000</v>
      </c>
      <c r="N14" s="37">
        <v>6499925</v>
      </c>
      <c r="O14" s="37">
        <v>6499925</v>
      </c>
      <c r="P14" s="22"/>
      <c r="Q14" s="215"/>
      <c r="R14" s="215"/>
    </row>
    <row r="15" spans="1:18" ht="49" customHeight="1">
      <c r="A15" s="22">
        <v>2</v>
      </c>
      <c r="B15" s="27" t="s">
        <v>67</v>
      </c>
      <c r="C15" s="23" t="s">
        <v>8</v>
      </c>
      <c r="D15" s="23" t="s">
        <v>24</v>
      </c>
      <c r="E15" s="27" t="s">
        <v>22</v>
      </c>
      <c r="F15" s="287" t="s">
        <v>23</v>
      </c>
      <c r="G15" s="262" t="s">
        <v>216</v>
      </c>
      <c r="H15" s="262" t="s">
        <v>216</v>
      </c>
      <c r="I15" s="262" t="s">
        <v>216</v>
      </c>
      <c r="J15" s="7" t="s">
        <v>438</v>
      </c>
      <c r="K15" s="7" t="s">
        <v>438</v>
      </c>
      <c r="L15" s="22" t="s">
        <v>438</v>
      </c>
      <c r="M15" s="25">
        <v>7500000</v>
      </c>
      <c r="N15" s="37">
        <v>6894000</v>
      </c>
      <c r="O15" s="37">
        <v>6894000</v>
      </c>
      <c r="P15" s="22"/>
      <c r="Q15" s="215"/>
      <c r="R15" s="215"/>
    </row>
    <row r="16" spans="1:18" ht="65.150000000000006" customHeight="1">
      <c r="A16" s="22">
        <v>2</v>
      </c>
      <c r="B16" s="27" t="s">
        <v>67</v>
      </c>
      <c r="C16" s="28" t="s">
        <v>8</v>
      </c>
      <c r="D16" s="23" t="s">
        <v>24</v>
      </c>
      <c r="E16" s="29" t="s">
        <v>25</v>
      </c>
      <c r="F16" s="287" t="s">
        <v>26</v>
      </c>
      <c r="G16" s="262" t="s">
        <v>217</v>
      </c>
      <c r="H16" s="262" t="s">
        <v>217</v>
      </c>
      <c r="I16" s="262" t="s">
        <v>217</v>
      </c>
      <c r="J16" s="7" t="s">
        <v>438</v>
      </c>
      <c r="K16" s="7" t="s">
        <v>438</v>
      </c>
      <c r="L16" s="22" t="s">
        <v>438</v>
      </c>
      <c r="M16" s="25">
        <v>29403000</v>
      </c>
      <c r="N16" s="37">
        <v>29402825</v>
      </c>
      <c r="O16" s="37">
        <v>29402825</v>
      </c>
      <c r="P16" s="22"/>
      <c r="Q16" s="215"/>
      <c r="R16" s="215"/>
    </row>
    <row r="17" spans="1:18" ht="31" customHeight="1">
      <c r="A17" s="44">
        <v>2</v>
      </c>
      <c r="B17" s="171" t="s">
        <v>67</v>
      </c>
      <c r="C17" s="17" t="s">
        <v>8</v>
      </c>
      <c r="D17" s="30">
        <v>2.02</v>
      </c>
      <c r="E17" s="31"/>
      <c r="F17" s="286" t="s">
        <v>27</v>
      </c>
      <c r="G17" s="19" t="s">
        <v>28</v>
      </c>
      <c r="H17" s="19" t="s">
        <v>28</v>
      </c>
      <c r="I17" s="19" t="s">
        <v>28</v>
      </c>
      <c r="J17" s="790">
        <v>1</v>
      </c>
      <c r="K17" s="790">
        <v>1</v>
      </c>
      <c r="L17" s="304">
        <v>1</v>
      </c>
      <c r="M17" s="32">
        <f>SUM(M18:M20)</f>
        <v>5026232962</v>
      </c>
      <c r="N17" s="32">
        <f t="shared" ref="N17:O17" si="2">SUM(N18:N20)</f>
        <v>5030702960</v>
      </c>
      <c r="O17" s="32">
        <f t="shared" si="2"/>
        <v>5030702960</v>
      </c>
      <c r="P17" s="16"/>
      <c r="Q17" s="215"/>
      <c r="R17" s="215"/>
    </row>
    <row r="18" spans="1:18" ht="33.65" customHeight="1">
      <c r="A18" s="22">
        <v>2</v>
      </c>
      <c r="B18" s="27" t="s">
        <v>67</v>
      </c>
      <c r="C18" s="27" t="s">
        <v>8</v>
      </c>
      <c r="D18" s="22">
        <v>2.02</v>
      </c>
      <c r="E18" s="27" t="s">
        <v>8</v>
      </c>
      <c r="F18" s="288" t="s">
        <v>30</v>
      </c>
      <c r="G18" s="129" t="s">
        <v>218</v>
      </c>
      <c r="H18" s="129" t="s">
        <v>218</v>
      </c>
      <c r="I18" s="129" t="s">
        <v>218</v>
      </c>
      <c r="J18" s="7" t="s">
        <v>439</v>
      </c>
      <c r="K18" s="7" t="s">
        <v>439</v>
      </c>
      <c r="L18" s="22" t="s">
        <v>439</v>
      </c>
      <c r="M18" s="42">
        <v>4942232962</v>
      </c>
      <c r="N18" s="37">
        <v>4942232960</v>
      </c>
      <c r="O18" s="37">
        <v>4942232960</v>
      </c>
      <c r="P18" s="22"/>
      <c r="Q18" s="215"/>
      <c r="R18" s="215"/>
    </row>
    <row r="19" spans="1:18" ht="49.5" customHeight="1">
      <c r="A19" s="22">
        <v>2</v>
      </c>
      <c r="B19" s="27" t="s">
        <v>67</v>
      </c>
      <c r="C19" s="36" t="s">
        <v>8</v>
      </c>
      <c r="D19" s="36" t="s">
        <v>31</v>
      </c>
      <c r="E19" s="29" t="s">
        <v>22</v>
      </c>
      <c r="F19" s="287" t="s">
        <v>32</v>
      </c>
      <c r="G19" s="262" t="s">
        <v>220</v>
      </c>
      <c r="H19" s="262" t="s">
        <v>220</v>
      </c>
      <c r="I19" s="262" t="s">
        <v>220</v>
      </c>
      <c r="J19" s="7" t="s">
        <v>440</v>
      </c>
      <c r="K19" s="7" t="s">
        <v>440</v>
      </c>
      <c r="L19" s="22" t="s">
        <v>440</v>
      </c>
      <c r="M19" s="25">
        <v>49000000</v>
      </c>
      <c r="N19" s="37">
        <v>17960000</v>
      </c>
      <c r="O19" s="37">
        <v>17960000</v>
      </c>
      <c r="P19" s="22"/>
      <c r="Q19" s="215"/>
      <c r="R19" s="215"/>
    </row>
    <row r="20" spans="1:18" ht="62.5" customHeight="1">
      <c r="A20" s="22">
        <v>2</v>
      </c>
      <c r="B20" s="27" t="s">
        <v>67</v>
      </c>
      <c r="C20" s="36" t="s">
        <v>8</v>
      </c>
      <c r="D20" s="36" t="s">
        <v>31</v>
      </c>
      <c r="E20" s="29" t="s">
        <v>33</v>
      </c>
      <c r="F20" s="289" t="s">
        <v>34</v>
      </c>
      <c r="G20" s="262" t="s">
        <v>221</v>
      </c>
      <c r="H20" s="262" t="s">
        <v>221</v>
      </c>
      <c r="I20" s="262" t="s">
        <v>221</v>
      </c>
      <c r="J20" s="7" t="s">
        <v>441</v>
      </c>
      <c r="K20" s="7" t="s">
        <v>441</v>
      </c>
      <c r="L20" s="22" t="s">
        <v>441</v>
      </c>
      <c r="M20" s="25">
        <v>35000000</v>
      </c>
      <c r="N20" s="37">
        <v>70510000</v>
      </c>
      <c r="O20" s="37">
        <v>70510000</v>
      </c>
      <c r="P20" s="22"/>
      <c r="Q20" s="215"/>
      <c r="R20" s="215"/>
    </row>
    <row r="21" spans="1:18" ht="40.5" customHeight="1">
      <c r="A21" s="44">
        <v>2</v>
      </c>
      <c r="B21" s="171" t="s">
        <v>67</v>
      </c>
      <c r="C21" s="38" t="s">
        <v>8</v>
      </c>
      <c r="D21" s="39" t="s">
        <v>35</v>
      </c>
      <c r="E21" s="38"/>
      <c r="F21" s="290" t="s">
        <v>36</v>
      </c>
      <c r="G21" s="41" t="s">
        <v>53</v>
      </c>
      <c r="H21" s="41" t="s">
        <v>53</v>
      </c>
      <c r="I21" s="41" t="s">
        <v>53</v>
      </c>
      <c r="J21" s="790">
        <v>1</v>
      </c>
      <c r="K21" s="790">
        <v>1</v>
      </c>
      <c r="L21" s="304">
        <v>1</v>
      </c>
      <c r="M21" s="32">
        <f>M22</f>
        <v>34000000</v>
      </c>
      <c r="N21" s="20">
        <f t="shared" ref="N21:O21" si="3">N22</f>
        <v>33725000</v>
      </c>
      <c r="O21" s="20">
        <f t="shared" si="3"/>
        <v>33725000</v>
      </c>
      <c r="P21" s="16"/>
      <c r="Q21" s="215"/>
      <c r="R21" s="215"/>
    </row>
    <row r="22" spans="1:18" ht="32.25" customHeight="1">
      <c r="A22" s="22">
        <v>2</v>
      </c>
      <c r="B22" s="27" t="s">
        <v>67</v>
      </c>
      <c r="C22" s="28" t="s">
        <v>8</v>
      </c>
      <c r="D22" s="28" t="s">
        <v>35</v>
      </c>
      <c r="E22" s="29" t="s">
        <v>25</v>
      </c>
      <c r="F22" s="287" t="s">
        <v>38</v>
      </c>
      <c r="G22" s="262" t="s">
        <v>222</v>
      </c>
      <c r="H22" s="262" t="s">
        <v>222</v>
      </c>
      <c r="I22" s="262" t="s">
        <v>222</v>
      </c>
      <c r="J22" s="7" t="s">
        <v>440</v>
      </c>
      <c r="K22" s="7" t="s">
        <v>440</v>
      </c>
      <c r="L22" s="22" t="s">
        <v>440</v>
      </c>
      <c r="M22" s="25">
        <v>34000000</v>
      </c>
      <c r="N22" s="37">
        <v>33725000</v>
      </c>
      <c r="O22" s="37">
        <v>33725000</v>
      </c>
      <c r="P22" s="22"/>
      <c r="Q22" s="215"/>
      <c r="R22" s="215"/>
    </row>
    <row r="23" spans="1:18" ht="32.25" customHeight="1">
      <c r="A23" s="44">
        <v>2</v>
      </c>
      <c r="B23" s="171" t="s">
        <v>67</v>
      </c>
      <c r="C23" s="369" t="s">
        <v>8</v>
      </c>
      <c r="D23" s="370" t="s">
        <v>490</v>
      </c>
      <c r="E23" s="373"/>
      <c r="F23" s="371" t="s">
        <v>39</v>
      </c>
      <c r="G23" s="371" t="s">
        <v>40</v>
      </c>
      <c r="H23" s="371" t="s">
        <v>40</v>
      </c>
      <c r="I23" s="371" t="s">
        <v>40</v>
      </c>
      <c r="J23" s="792">
        <v>1</v>
      </c>
      <c r="K23" s="792">
        <v>1</v>
      </c>
      <c r="L23" s="792">
        <v>1</v>
      </c>
      <c r="M23" s="45">
        <f>M24</f>
        <v>15000000</v>
      </c>
      <c r="N23" s="46"/>
      <c r="O23" s="46"/>
      <c r="P23" s="44"/>
      <c r="Q23" s="215"/>
      <c r="R23" s="215"/>
    </row>
    <row r="24" spans="1:18" ht="32.25" customHeight="1">
      <c r="A24" s="22">
        <v>2</v>
      </c>
      <c r="B24" s="27" t="s">
        <v>67</v>
      </c>
      <c r="C24" s="380" t="s">
        <v>8</v>
      </c>
      <c r="D24" s="381" t="s">
        <v>490</v>
      </c>
      <c r="E24" s="775" t="s">
        <v>8</v>
      </c>
      <c r="F24" s="324" t="s">
        <v>41</v>
      </c>
      <c r="G24" s="776" t="s">
        <v>491</v>
      </c>
      <c r="H24" s="776" t="s">
        <v>491</v>
      </c>
      <c r="I24" s="776" t="s">
        <v>491</v>
      </c>
      <c r="J24" s="7" t="s">
        <v>923</v>
      </c>
      <c r="K24" s="7"/>
      <c r="L24" s="22"/>
      <c r="M24" s="25">
        <v>15000000</v>
      </c>
      <c r="N24" s="37"/>
      <c r="O24" s="37"/>
      <c r="P24" s="22"/>
      <c r="Q24" s="215"/>
      <c r="R24" s="215"/>
    </row>
    <row r="25" spans="1:18" ht="43.5" customHeight="1">
      <c r="A25" s="44">
        <v>2</v>
      </c>
      <c r="B25" s="171" t="s">
        <v>67</v>
      </c>
      <c r="C25" s="49" t="s">
        <v>8</v>
      </c>
      <c r="D25" s="49" t="s">
        <v>294</v>
      </c>
      <c r="E25" s="50"/>
      <c r="F25" s="291" t="s">
        <v>42</v>
      </c>
      <c r="G25" s="40" t="s">
        <v>43</v>
      </c>
      <c r="H25" s="40" t="s">
        <v>43</v>
      </c>
      <c r="I25" s="40" t="s">
        <v>43</v>
      </c>
      <c r="J25" s="790">
        <v>1</v>
      </c>
      <c r="K25" s="790">
        <v>1</v>
      </c>
      <c r="L25" s="304">
        <v>1</v>
      </c>
      <c r="M25" s="32">
        <f>SUM(M26:M32)</f>
        <v>332221538</v>
      </c>
      <c r="N25" s="20">
        <f t="shared" ref="N25:O25" si="4">SUM(N26:N32)</f>
        <v>330390090</v>
      </c>
      <c r="O25" s="20">
        <f t="shared" si="4"/>
        <v>330390090</v>
      </c>
      <c r="P25" s="16"/>
      <c r="Q25" s="215"/>
      <c r="R25" s="215"/>
    </row>
    <row r="26" spans="1:18" ht="51" customHeight="1">
      <c r="A26" s="22">
        <v>2</v>
      </c>
      <c r="B26" s="27" t="s">
        <v>67</v>
      </c>
      <c r="C26" s="27" t="s">
        <v>8</v>
      </c>
      <c r="D26" s="27" t="s">
        <v>294</v>
      </c>
      <c r="E26" s="27" t="s">
        <v>8</v>
      </c>
      <c r="F26" s="289" t="s">
        <v>44</v>
      </c>
      <c r="G26" s="262" t="s">
        <v>224</v>
      </c>
      <c r="H26" s="262" t="s">
        <v>224</v>
      </c>
      <c r="I26" s="262" t="s">
        <v>224</v>
      </c>
      <c r="J26" s="7" t="s">
        <v>444</v>
      </c>
      <c r="K26" s="7" t="s">
        <v>444</v>
      </c>
      <c r="L26" s="22" t="s">
        <v>444</v>
      </c>
      <c r="M26" s="25">
        <v>7832000</v>
      </c>
      <c r="N26" s="37">
        <v>6733195</v>
      </c>
      <c r="O26" s="37">
        <v>6733195</v>
      </c>
      <c r="P26" s="22"/>
      <c r="Q26" s="215"/>
      <c r="R26" s="215"/>
    </row>
    <row r="27" spans="1:18" ht="29" customHeight="1">
      <c r="A27" s="22">
        <v>2</v>
      </c>
      <c r="B27" s="27" t="s">
        <v>67</v>
      </c>
      <c r="C27" s="27" t="s">
        <v>8</v>
      </c>
      <c r="D27" s="27" t="s">
        <v>294</v>
      </c>
      <c r="E27" s="27" t="s">
        <v>16</v>
      </c>
      <c r="F27" s="289" t="s">
        <v>45</v>
      </c>
      <c r="G27" s="262" t="s">
        <v>226</v>
      </c>
      <c r="H27" s="262" t="s">
        <v>226</v>
      </c>
      <c r="I27" s="262" t="s">
        <v>226</v>
      </c>
      <c r="J27" s="7" t="s">
        <v>444</v>
      </c>
      <c r="K27" s="7" t="s">
        <v>444</v>
      </c>
      <c r="L27" s="22" t="s">
        <v>444</v>
      </c>
      <c r="M27" s="25">
        <v>52528488</v>
      </c>
      <c r="N27" s="37">
        <v>52455646</v>
      </c>
      <c r="O27" s="37">
        <v>52455646</v>
      </c>
      <c r="P27" s="22"/>
      <c r="Q27" s="215"/>
      <c r="R27" s="215"/>
    </row>
    <row r="28" spans="1:18" ht="38.25" customHeight="1">
      <c r="A28" s="22">
        <v>2</v>
      </c>
      <c r="B28" s="27" t="s">
        <v>67</v>
      </c>
      <c r="C28" s="27" t="s">
        <v>8</v>
      </c>
      <c r="D28" s="27" t="s">
        <v>294</v>
      </c>
      <c r="E28" s="27" t="s">
        <v>18</v>
      </c>
      <c r="F28" s="289" t="s">
        <v>46</v>
      </c>
      <c r="G28" s="262" t="s">
        <v>227</v>
      </c>
      <c r="H28" s="262" t="s">
        <v>227</v>
      </c>
      <c r="I28" s="262" t="s">
        <v>227</v>
      </c>
      <c r="J28" s="7" t="s">
        <v>444</v>
      </c>
      <c r="K28" s="7" t="s">
        <v>444</v>
      </c>
      <c r="L28" s="22" t="s">
        <v>444</v>
      </c>
      <c r="M28" s="25">
        <v>16000000</v>
      </c>
      <c r="N28" s="37">
        <v>15919249</v>
      </c>
      <c r="O28" s="37">
        <v>15919249</v>
      </c>
      <c r="P28" s="22"/>
      <c r="Q28" s="215"/>
      <c r="R28" s="215"/>
    </row>
    <row r="29" spans="1:18" ht="30" customHeight="1">
      <c r="A29" s="22">
        <v>2</v>
      </c>
      <c r="B29" s="27" t="s">
        <v>67</v>
      </c>
      <c r="C29" s="27" t="s">
        <v>8</v>
      </c>
      <c r="D29" s="27" t="s">
        <v>294</v>
      </c>
      <c r="E29" s="27" t="s">
        <v>20</v>
      </c>
      <c r="F29" s="287" t="s">
        <v>47</v>
      </c>
      <c r="G29" s="262" t="s">
        <v>228</v>
      </c>
      <c r="H29" s="262" t="s">
        <v>228</v>
      </c>
      <c r="I29" s="262" t="s">
        <v>228</v>
      </c>
      <c r="J29" s="7" t="s">
        <v>444</v>
      </c>
      <c r="K29" s="7" t="s">
        <v>444</v>
      </c>
      <c r="L29" s="22" t="s">
        <v>444</v>
      </c>
      <c r="M29" s="25">
        <v>32480000</v>
      </c>
      <c r="N29" s="37">
        <v>32322000</v>
      </c>
      <c r="O29" s="37">
        <v>32322000</v>
      </c>
      <c r="P29" s="22"/>
      <c r="Q29" s="215"/>
      <c r="R29" s="215"/>
    </row>
    <row r="30" spans="1:18" ht="27.5" customHeight="1">
      <c r="A30" s="22">
        <v>2</v>
      </c>
      <c r="B30" s="27" t="s">
        <v>67</v>
      </c>
      <c r="C30" s="27" t="s">
        <v>8</v>
      </c>
      <c r="D30" s="27" t="s">
        <v>294</v>
      </c>
      <c r="E30" s="27" t="s">
        <v>22</v>
      </c>
      <c r="F30" s="287" t="s">
        <v>48</v>
      </c>
      <c r="G30" s="262" t="s">
        <v>229</v>
      </c>
      <c r="H30" s="262" t="s">
        <v>229</v>
      </c>
      <c r="I30" s="262" t="s">
        <v>229</v>
      </c>
      <c r="J30" s="7" t="s">
        <v>444</v>
      </c>
      <c r="K30" s="7" t="s">
        <v>444</v>
      </c>
      <c r="L30" s="22" t="s">
        <v>444</v>
      </c>
      <c r="M30" s="25">
        <v>30671050</v>
      </c>
      <c r="N30" s="37">
        <v>30250000</v>
      </c>
      <c r="O30" s="37">
        <v>30250000</v>
      </c>
      <c r="P30" s="22"/>
      <c r="Q30" s="215"/>
      <c r="R30" s="215"/>
    </row>
    <row r="31" spans="1:18" ht="36.75" customHeight="1">
      <c r="A31" s="22">
        <v>2</v>
      </c>
      <c r="B31" s="27" t="s">
        <v>67</v>
      </c>
      <c r="C31" s="27" t="s">
        <v>8</v>
      </c>
      <c r="D31" s="27" t="s">
        <v>294</v>
      </c>
      <c r="E31" s="27" t="s">
        <v>25</v>
      </c>
      <c r="F31" s="289" t="s">
        <v>49</v>
      </c>
      <c r="G31" s="262" t="s">
        <v>230</v>
      </c>
      <c r="H31" s="262" t="s">
        <v>230</v>
      </c>
      <c r="I31" s="262" t="s">
        <v>230</v>
      </c>
      <c r="J31" s="7" t="s">
        <v>442</v>
      </c>
      <c r="K31" s="7" t="s">
        <v>442</v>
      </c>
      <c r="L31" s="22" t="s">
        <v>442</v>
      </c>
      <c r="M31" s="25">
        <v>11000000</v>
      </c>
      <c r="N31" s="37">
        <v>11000000</v>
      </c>
      <c r="O31" s="37">
        <v>11000000</v>
      </c>
      <c r="P31" s="22"/>
      <c r="Q31" s="215"/>
      <c r="R31" s="215"/>
    </row>
    <row r="32" spans="1:18" ht="36.75" customHeight="1">
      <c r="A32" s="22">
        <v>2</v>
      </c>
      <c r="B32" s="27" t="s">
        <v>67</v>
      </c>
      <c r="C32" s="27" t="s">
        <v>8</v>
      </c>
      <c r="D32" s="27" t="s">
        <v>294</v>
      </c>
      <c r="E32" s="27" t="s">
        <v>50</v>
      </c>
      <c r="F32" s="289" t="s">
        <v>51</v>
      </c>
      <c r="G32" s="262" t="s">
        <v>231</v>
      </c>
      <c r="H32" s="262" t="s">
        <v>231</v>
      </c>
      <c r="I32" s="262" t="s">
        <v>231</v>
      </c>
      <c r="J32" s="7" t="s">
        <v>443</v>
      </c>
      <c r="K32" s="7" t="s">
        <v>443</v>
      </c>
      <c r="L32" s="22" t="s">
        <v>443</v>
      </c>
      <c r="M32" s="25">
        <v>181710000</v>
      </c>
      <c r="N32" s="37">
        <v>181710000</v>
      </c>
      <c r="O32" s="37">
        <v>181710000</v>
      </c>
      <c r="P32" s="22"/>
      <c r="Q32" s="215"/>
      <c r="R32" s="215"/>
    </row>
    <row r="33" spans="1:18" ht="39.5" customHeight="1">
      <c r="A33" s="44">
        <v>2</v>
      </c>
      <c r="B33" s="171" t="s">
        <v>67</v>
      </c>
      <c r="C33" s="51" t="s">
        <v>8</v>
      </c>
      <c r="D33" s="51" t="s">
        <v>295</v>
      </c>
      <c r="E33" s="51"/>
      <c r="F33" s="286" t="s">
        <v>52</v>
      </c>
      <c r="G33" s="40" t="s">
        <v>53</v>
      </c>
      <c r="H33" s="40" t="s">
        <v>53</v>
      </c>
      <c r="I33" s="40" t="s">
        <v>53</v>
      </c>
      <c r="J33" s="790">
        <v>1</v>
      </c>
      <c r="K33" s="790">
        <v>1</v>
      </c>
      <c r="L33" s="304">
        <v>1</v>
      </c>
      <c r="M33" s="32">
        <f>M34</f>
        <v>147000000</v>
      </c>
      <c r="N33" s="32">
        <f t="shared" ref="N33:O33" si="5">N34</f>
        <v>151330160</v>
      </c>
      <c r="O33" s="32">
        <f t="shared" si="5"/>
        <v>151330160</v>
      </c>
      <c r="P33" s="16"/>
      <c r="Q33" s="215"/>
      <c r="R33" s="215"/>
    </row>
    <row r="34" spans="1:18" ht="37" customHeight="1">
      <c r="A34" s="22">
        <v>2</v>
      </c>
      <c r="B34" s="27" t="s">
        <v>67</v>
      </c>
      <c r="C34" s="27" t="s">
        <v>8</v>
      </c>
      <c r="D34" s="27" t="s">
        <v>295</v>
      </c>
      <c r="E34" s="27">
        <v>10</v>
      </c>
      <c r="F34" s="292" t="s">
        <v>54</v>
      </c>
      <c r="G34" s="52" t="s">
        <v>232</v>
      </c>
      <c r="H34" s="52" t="s">
        <v>232</v>
      </c>
      <c r="I34" s="52" t="s">
        <v>232</v>
      </c>
      <c r="J34" s="7" t="s">
        <v>445</v>
      </c>
      <c r="K34" s="7" t="s">
        <v>445</v>
      </c>
      <c r="L34" s="22" t="s">
        <v>445</v>
      </c>
      <c r="M34" s="37">
        <v>147000000</v>
      </c>
      <c r="N34" s="37">
        <v>151330160</v>
      </c>
      <c r="O34" s="37">
        <v>151330160</v>
      </c>
      <c r="P34" s="22"/>
      <c r="Q34" s="215"/>
      <c r="R34" s="215"/>
    </row>
    <row r="35" spans="1:18" ht="40" customHeight="1">
      <c r="A35" s="44">
        <v>2</v>
      </c>
      <c r="B35" s="171" t="s">
        <v>67</v>
      </c>
      <c r="C35" s="51" t="s">
        <v>8</v>
      </c>
      <c r="D35" s="51" t="s">
        <v>296</v>
      </c>
      <c r="E35" s="51"/>
      <c r="F35" s="286" t="s">
        <v>56</v>
      </c>
      <c r="G35" s="40" t="s">
        <v>57</v>
      </c>
      <c r="H35" s="40" t="s">
        <v>57</v>
      </c>
      <c r="I35" s="40" t="s">
        <v>57</v>
      </c>
      <c r="J35" s="790">
        <v>1</v>
      </c>
      <c r="K35" s="790">
        <v>1</v>
      </c>
      <c r="L35" s="304">
        <v>1</v>
      </c>
      <c r="M35" s="32">
        <f>SUM(M36:M39)</f>
        <v>406970000</v>
      </c>
      <c r="N35" s="32">
        <f t="shared" ref="N35:O35" si="6">SUM(N36:N39)</f>
        <v>376560000</v>
      </c>
      <c r="O35" s="32">
        <f t="shared" si="6"/>
        <v>376560000</v>
      </c>
      <c r="P35" s="16"/>
      <c r="Q35" s="215"/>
      <c r="R35" s="215"/>
    </row>
    <row r="36" spans="1:18" ht="34.5" customHeight="1">
      <c r="A36" s="22">
        <v>2</v>
      </c>
      <c r="B36" s="27" t="s">
        <v>67</v>
      </c>
      <c r="C36" s="27" t="s">
        <v>8</v>
      </c>
      <c r="D36" s="27" t="s">
        <v>296</v>
      </c>
      <c r="E36" s="27" t="s">
        <v>8</v>
      </c>
      <c r="F36" s="289" t="s">
        <v>58</v>
      </c>
      <c r="G36" s="262" t="s">
        <v>233</v>
      </c>
      <c r="H36" s="262" t="s">
        <v>233</v>
      </c>
      <c r="I36" s="262" t="s">
        <v>233</v>
      </c>
      <c r="J36" s="7" t="s">
        <v>440</v>
      </c>
      <c r="K36" s="7" t="s">
        <v>440</v>
      </c>
      <c r="L36" s="22" t="s">
        <v>440</v>
      </c>
      <c r="M36" s="25">
        <v>9000000</v>
      </c>
      <c r="N36" s="37">
        <v>6400000</v>
      </c>
      <c r="O36" s="37">
        <v>6400000</v>
      </c>
      <c r="P36" s="22"/>
      <c r="Q36" s="215"/>
      <c r="R36" s="215"/>
    </row>
    <row r="37" spans="1:18" ht="43" customHeight="1">
      <c r="A37" s="22">
        <v>2</v>
      </c>
      <c r="B37" s="27" t="s">
        <v>67</v>
      </c>
      <c r="C37" s="27" t="s">
        <v>8</v>
      </c>
      <c r="D37" s="27" t="s">
        <v>296</v>
      </c>
      <c r="E37" s="27" t="s">
        <v>16</v>
      </c>
      <c r="F37" s="289" t="s">
        <v>59</v>
      </c>
      <c r="G37" s="262" t="s">
        <v>234</v>
      </c>
      <c r="H37" s="262" t="s">
        <v>234</v>
      </c>
      <c r="I37" s="262" t="s">
        <v>234</v>
      </c>
      <c r="J37" s="7" t="s">
        <v>443</v>
      </c>
      <c r="K37" s="7" t="s">
        <v>443</v>
      </c>
      <c r="L37" s="22" t="s">
        <v>443</v>
      </c>
      <c r="M37" s="25">
        <v>110300000</v>
      </c>
      <c r="N37" s="37">
        <v>108000000</v>
      </c>
      <c r="O37" s="37">
        <v>108000000</v>
      </c>
      <c r="P37" s="22"/>
      <c r="Q37" s="215"/>
      <c r="R37" s="215"/>
    </row>
    <row r="38" spans="1:18" ht="43" customHeight="1">
      <c r="A38" s="22">
        <v>2</v>
      </c>
      <c r="B38" s="27" t="s">
        <v>67</v>
      </c>
      <c r="C38" s="27" t="s">
        <v>8</v>
      </c>
      <c r="D38" s="27" t="s">
        <v>296</v>
      </c>
      <c r="E38" s="27" t="s">
        <v>18</v>
      </c>
      <c r="F38" s="289" t="s">
        <v>60</v>
      </c>
      <c r="G38" s="262" t="s">
        <v>235</v>
      </c>
      <c r="H38" s="262" t="s">
        <v>235</v>
      </c>
      <c r="I38" s="262" t="s">
        <v>235</v>
      </c>
      <c r="J38" s="7" t="s">
        <v>440</v>
      </c>
      <c r="K38" s="7" t="s">
        <v>440</v>
      </c>
      <c r="L38" s="22" t="s">
        <v>440</v>
      </c>
      <c r="M38" s="25">
        <v>22670000</v>
      </c>
      <c r="N38" s="37">
        <v>16160000</v>
      </c>
      <c r="O38" s="37">
        <v>16160000</v>
      </c>
      <c r="P38" s="22"/>
      <c r="Q38" s="215"/>
      <c r="R38" s="215"/>
    </row>
    <row r="39" spans="1:18" ht="43" customHeight="1">
      <c r="A39" s="22">
        <v>2</v>
      </c>
      <c r="B39" s="27" t="s">
        <v>67</v>
      </c>
      <c r="C39" s="27" t="s">
        <v>8</v>
      </c>
      <c r="D39" s="27" t="s">
        <v>296</v>
      </c>
      <c r="E39" s="27" t="s">
        <v>20</v>
      </c>
      <c r="F39" s="289" t="s">
        <v>61</v>
      </c>
      <c r="G39" s="262" t="s">
        <v>236</v>
      </c>
      <c r="H39" s="262" t="s">
        <v>236</v>
      </c>
      <c r="I39" s="262" t="s">
        <v>236</v>
      </c>
      <c r="J39" s="7" t="s">
        <v>443</v>
      </c>
      <c r="K39" s="7" t="s">
        <v>443</v>
      </c>
      <c r="L39" s="22" t="s">
        <v>443</v>
      </c>
      <c r="M39" s="25">
        <v>265000000</v>
      </c>
      <c r="N39" s="37">
        <v>246000000</v>
      </c>
      <c r="O39" s="37">
        <v>246000000</v>
      </c>
      <c r="P39" s="22"/>
      <c r="Q39" s="215"/>
      <c r="R39" s="215"/>
    </row>
    <row r="40" spans="1:18" ht="44.5" customHeight="1">
      <c r="A40" s="44">
        <v>2</v>
      </c>
      <c r="B40" s="171" t="s">
        <v>67</v>
      </c>
      <c r="C40" s="51" t="s">
        <v>8</v>
      </c>
      <c r="D40" s="51" t="s">
        <v>403</v>
      </c>
      <c r="E40" s="51"/>
      <c r="F40" s="286" t="s">
        <v>62</v>
      </c>
      <c r="G40" s="55" t="s">
        <v>63</v>
      </c>
      <c r="H40" s="55" t="s">
        <v>63</v>
      </c>
      <c r="I40" s="55" t="s">
        <v>63</v>
      </c>
      <c r="J40" s="790">
        <v>1</v>
      </c>
      <c r="K40" s="790">
        <v>1</v>
      </c>
      <c r="L40" s="304">
        <v>1</v>
      </c>
      <c r="M40" s="32">
        <f>SUM(M41:M43)</f>
        <v>415000000</v>
      </c>
      <c r="N40" s="32">
        <f t="shared" ref="N40:O40" si="7">SUM(N41:N43)</f>
        <v>463922485</v>
      </c>
      <c r="O40" s="32">
        <f t="shared" si="7"/>
        <v>463922485</v>
      </c>
      <c r="P40" s="16"/>
      <c r="Q40" s="215"/>
      <c r="R40" s="215"/>
    </row>
    <row r="41" spans="1:18" ht="48" customHeight="1">
      <c r="A41" s="22">
        <v>2</v>
      </c>
      <c r="B41" s="27" t="s">
        <v>67</v>
      </c>
      <c r="C41" s="27" t="s">
        <v>8</v>
      </c>
      <c r="D41" s="213" t="s">
        <v>403</v>
      </c>
      <c r="E41" s="27" t="s">
        <v>16</v>
      </c>
      <c r="F41" s="289" t="s">
        <v>64</v>
      </c>
      <c r="G41" s="262" t="s">
        <v>237</v>
      </c>
      <c r="H41" s="262" t="s">
        <v>237</v>
      </c>
      <c r="I41" s="262" t="s">
        <v>237</v>
      </c>
      <c r="J41" s="7" t="s">
        <v>446</v>
      </c>
      <c r="K41" s="7" t="s">
        <v>446</v>
      </c>
      <c r="L41" s="22" t="s">
        <v>446</v>
      </c>
      <c r="M41" s="37">
        <v>400000000</v>
      </c>
      <c r="N41" s="37">
        <v>398402485</v>
      </c>
      <c r="O41" s="37">
        <v>398402485</v>
      </c>
      <c r="P41" s="22"/>
      <c r="Q41" s="215"/>
      <c r="R41" s="215"/>
    </row>
    <row r="42" spans="1:18" ht="38" customHeight="1">
      <c r="A42" s="22">
        <v>2</v>
      </c>
      <c r="B42" s="27" t="s">
        <v>67</v>
      </c>
      <c r="C42" s="27" t="s">
        <v>8</v>
      </c>
      <c r="D42" s="213" t="s">
        <v>403</v>
      </c>
      <c r="E42" s="27" t="s">
        <v>25</v>
      </c>
      <c r="F42" s="2" t="s">
        <v>426</v>
      </c>
      <c r="G42" s="306" t="s">
        <v>238</v>
      </c>
      <c r="H42" s="306" t="s">
        <v>238</v>
      </c>
      <c r="I42" s="306" t="s">
        <v>238</v>
      </c>
      <c r="J42" s="7"/>
      <c r="K42" s="7"/>
      <c r="L42" s="7"/>
      <c r="M42" s="90">
        <v>0</v>
      </c>
      <c r="N42" s="90"/>
      <c r="O42" s="90"/>
      <c r="P42" s="22"/>
      <c r="Q42" s="215"/>
      <c r="R42" s="215"/>
    </row>
    <row r="43" spans="1:18" ht="37" customHeight="1">
      <c r="A43" s="22">
        <v>2</v>
      </c>
      <c r="B43" s="27" t="s">
        <v>67</v>
      </c>
      <c r="C43" s="27" t="s">
        <v>8</v>
      </c>
      <c r="D43" s="213" t="s">
        <v>403</v>
      </c>
      <c r="E43" s="27" t="s">
        <v>50</v>
      </c>
      <c r="F43" s="287" t="s">
        <v>66</v>
      </c>
      <c r="G43" s="262" t="s">
        <v>239</v>
      </c>
      <c r="H43" s="262" t="s">
        <v>239</v>
      </c>
      <c r="I43" s="262" t="s">
        <v>239</v>
      </c>
      <c r="J43" s="7" t="s">
        <v>447</v>
      </c>
      <c r="K43" s="7" t="s">
        <v>447</v>
      </c>
      <c r="L43" s="22" t="s">
        <v>447</v>
      </c>
      <c r="M43" s="25">
        <v>15000000</v>
      </c>
      <c r="N43" s="37">
        <v>65520000</v>
      </c>
      <c r="O43" s="37">
        <v>65520000</v>
      </c>
      <c r="P43" s="22"/>
      <c r="Q43" s="215"/>
      <c r="R43" s="215"/>
    </row>
    <row r="44" spans="1:18" ht="40.5" customHeight="1">
      <c r="A44" s="988">
        <v>2</v>
      </c>
      <c r="B44" s="1048" t="s">
        <v>67</v>
      </c>
      <c r="C44" s="1048" t="s">
        <v>16</v>
      </c>
      <c r="D44" s="988"/>
      <c r="E44" s="988"/>
      <c r="F44" s="993" t="s">
        <v>70</v>
      </c>
      <c r="G44" s="265" t="s">
        <v>71</v>
      </c>
      <c r="H44" s="265" t="s">
        <v>71</v>
      </c>
      <c r="I44" s="265" t="s">
        <v>71</v>
      </c>
      <c r="J44" s="789">
        <v>0.45</v>
      </c>
      <c r="K44" s="789">
        <v>0.45</v>
      </c>
      <c r="L44" s="308">
        <v>0.45</v>
      </c>
      <c r="M44" s="995">
        <f>M46+M51+M54</f>
        <v>1045000000</v>
      </c>
      <c r="N44" s="995">
        <f t="shared" ref="N44:O44" si="8">N46+N51+N54</f>
        <v>995067012</v>
      </c>
      <c r="O44" s="995">
        <f t="shared" si="8"/>
        <v>995067012</v>
      </c>
      <c r="P44" s="1079"/>
      <c r="Q44" s="215"/>
      <c r="R44" s="215"/>
    </row>
    <row r="45" spans="1:18" ht="32.5" customHeight="1">
      <c r="A45" s="989"/>
      <c r="B45" s="1049"/>
      <c r="C45" s="1049"/>
      <c r="D45" s="989"/>
      <c r="E45" s="989"/>
      <c r="F45" s="994"/>
      <c r="G45" s="265" t="s">
        <v>72</v>
      </c>
      <c r="H45" s="265" t="s">
        <v>72</v>
      </c>
      <c r="I45" s="265" t="s">
        <v>72</v>
      </c>
      <c r="J45" s="789">
        <v>1</v>
      </c>
      <c r="K45" s="789">
        <v>1</v>
      </c>
      <c r="L45" s="308">
        <v>1</v>
      </c>
      <c r="M45" s="995"/>
      <c r="N45" s="995"/>
      <c r="O45" s="995"/>
      <c r="P45" s="1080"/>
      <c r="Q45" s="215"/>
      <c r="R45" s="215"/>
    </row>
    <row r="46" spans="1:18" ht="50" customHeight="1">
      <c r="A46" s="30">
        <v>2</v>
      </c>
      <c r="B46" s="17" t="s">
        <v>67</v>
      </c>
      <c r="C46" s="17" t="s">
        <v>16</v>
      </c>
      <c r="D46" s="30">
        <v>2.0099999999999998</v>
      </c>
      <c r="E46" s="30"/>
      <c r="F46" s="290" t="s">
        <v>73</v>
      </c>
      <c r="G46" s="18" t="s">
        <v>74</v>
      </c>
      <c r="H46" s="18" t="s">
        <v>74</v>
      </c>
      <c r="I46" s="18" t="s">
        <v>74</v>
      </c>
      <c r="J46" s="790">
        <v>0.65</v>
      </c>
      <c r="K46" s="790">
        <v>0.65</v>
      </c>
      <c r="L46" s="304">
        <v>0.65</v>
      </c>
      <c r="M46" s="47">
        <f>SUM(M47:M50)</f>
        <v>300000000</v>
      </c>
      <c r="N46" s="47">
        <f t="shared" ref="N46:O46" si="9">SUM(N47:N50)</f>
        <v>299998431</v>
      </c>
      <c r="O46" s="47">
        <f t="shared" si="9"/>
        <v>299998431</v>
      </c>
      <c r="P46" s="16"/>
      <c r="Q46" s="215"/>
      <c r="R46" s="215"/>
    </row>
    <row r="47" spans="1:18" ht="56.25" customHeight="1">
      <c r="A47" s="7">
        <v>2</v>
      </c>
      <c r="B47" s="23" t="s">
        <v>67</v>
      </c>
      <c r="C47" s="23" t="s">
        <v>16</v>
      </c>
      <c r="D47" s="7">
        <v>2.0099999999999998</v>
      </c>
      <c r="E47" s="23" t="s">
        <v>8</v>
      </c>
      <c r="F47" s="287" t="s">
        <v>75</v>
      </c>
      <c r="G47" s="262" t="s">
        <v>240</v>
      </c>
      <c r="H47" s="262" t="s">
        <v>240</v>
      </c>
      <c r="I47" s="262" t="s">
        <v>240</v>
      </c>
      <c r="J47" s="7" t="s">
        <v>438</v>
      </c>
      <c r="K47" s="7" t="s">
        <v>438</v>
      </c>
      <c r="L47" s="22" t="s">
        <v>438</v>
      </c>
      <c r="M47" s="42">
        <v>50000000</v>
      </c>
      <c r="N47" s="37">
        <v>49999041</v>
      </c>
      <c r="O47" s="37">
        <v>49999041</v>
      </c>
      <c r="P47" s="22"/>
      <c r="Q47" s="215"/>
      <c r="R47" s="215"/>
    </row>
    <row r="48" spans="1:18" ht="56.5" customHeight="1">
      <c r="A48" s="7">
        <v>2</v>
      </c>
      <c r="B48" s="23" t="s">
        <v>67</v>
      </c>
      <c r="C48" s="23" t="s">
        <v>16</v>
      </c>
      <c r="D48" s="7">
        <v>2.0099999999999998</v>
      </c>
      <c r="E48" s="23" t="s">
        <v>16</v>
      </c>
      <c r="F48" s="292" t="s">
        <v>76</v>
      </c>
      <c r="G48" s="52" t="s">
        <v>241</v>
      </c>
      <c r="H48" s="52" t="s">
        <v>241</v>
      </c>
      <c r="I48" s="52" t="s">
        <v>241</v>
      </c>
      <c r="J48" s="7" t="s">
        <v>438</v>
      </c>
      <c r="K48" s="7" t="s">
        <v>438</v>
      </c>
      <c r="L48" s="22" t="s">
        <v>438</v>
      </c>
      <c r="M48" s="107">
        <v>100000000</v>
      </c>
      <c r="N48" s="37">
        <v>100000000</v>
      </c>
      <c r="O48" s="37">
        <v>100000000</v>
      </c>
      <c r="P48" s="22"/>
      <c r="Q48" s="215"/>
      <c r="R48" s="215"/>
    </row>
    <row r="49" spans="1:18" ht="87" customHeight="1">
      <c r="A49" s="7">
        <v>2</v>
      </c>
      <c r="B49" s="23" t="s">
        <v>67</v>
      </c>
      <c r="C49" s="23" t="s">
        <v>16</v>
      </c>
      <c r="D49" s="7">
        <v>2.0099999999999998</v>
      </c>
      <c r="E49" s="23" t="s">
        <v>18</v>
      </c>
      <c r="F49" s="287" t="s">
        <v>77</v>
      </c>
      <c r="G49" s="262" t="s">
        <v>242</v>
      </c>
      <c r="H49" s="262" t="s">
        <v>242</v>
      </c>
      <c r="I49" s="262" t="s">
        <v>242</v>
      </c>
      <c r="J49" s="7" t="s">
        <v>448</v>
      </c>
      <c r="K49" s="7" t="s">
        <v>448</v>
      </c>
      <c r="L49" s="7" t="s">
        <v>448</v>
      </c>
      <c r="M49" s="76">
        <v>75000000</v>
      </c>
      <c r="N49" s="37">
        <v>74999695</v>
      </c>
      <c r="O49" s="37">
        <v>74999695</v>
      </c>
      <c r="P49" s="22"/>
      <c r="Q49" s="215"/>
      <c r="R49" s="215"/>
    </row>
    <row r="50" spans="1:18" ht="79" customHeight="1">
      <c r="A50" s="7">
        <v>2</v>
      </c>
      <c r="B50" s="23" t="s">
        <v>67</v>
      </c>
      <c r="C50" s="23" t="s">
        <v>16</v>
      </c>
      <c r="D50" s="7">
        <v>2.0099999999999998</v>
      </c>
      <c r="E50" s="23" t="s">
        <v>20</v>
      </c>
      <c r="F50" s="287" t="s">
        <v>78</v>
      </c>
      <c r="G50" s="262" t="s">
        <v>244</v>
      </c>
      <c r="H50" s="262" t="s">
        <v>244</v>
      </c>
      <c r="I50" s="262" t="s">
        <v>244</v>
      </c>
      <c r="J50" s="7" t="s">
        <v>448</v>
      </c>
      <c r="K50" s="7" t="s">
        <v>448</v>
      </c>
      <c r="L50" s="7" t="s">
        <v>448</v>
      </c>
      <c r="M50" s="76">
        <v>75000000</v>
      </c>
      <c r="N50" s="37">
        <v>74999695</v>
      </c>
      <c r="O50" s="37">
        <v>74999695</v>
      </c>
      <c r="P50" s="22"/>
      <c r="Q50" s="215"/>
      <c r="R50" s="215"/>
    </row>
    <row r="51" spans="1:18" ht="65.25" customHeight="1">
      <c r="A51" s="30">
        <v>2</v>
      </c>
      <c r="B51" s="17" t="s">
        <v>67</v>
      </c>
      <c r="C51" s="17" t="s">
        <v>16</v>
      </c>
      <c r="D51" s="30">
        <v>2.02</v>
      </c>
      <c r="E51" s="30"/>
      <c r="F51" s="290" t="s">
        <v>80</v>
      </c>
      <c r="G51" s="18" t="s">
        <v>463</v>
      </c>
      <c r="H51" s="18" t="s">
        <v>463</v>
      </c>
      <c r="I51" s="18" t="s">
        <v>463</v>
      </c>
      <c r="J51" s="790">
        <v>0.22</v>
      </c>
      <c r="K51" s="790">
        <v>0.22</v>
      </c>
      <c r="L51" s="304">
        <v>0.22</v>
      </c>
      <c r="M51" s="313">
        <f>SUM(M52:M53)</f>
        <v>370000000</v>
      </c>
      <c r="N51" s="313">
        <f t="shared" ref="N51:O51" si="10">SUM(N52:N53)</f>
        <v>320073559</v>
      </c>
      <c r="O51" s="313">
        <f t="shared" si="10"/>
        <v>320073559</v>
      </c>
      <c r="P51" s="44"/>
      <c r="Q51" s="215"/>
      <c r="R51" s="215"/>
    </row>
    <row r="52" spans="1:18" ht="54" customHeight="1">
      <c r="A52" s="7">
        <v>2</v>
      </c>
      <c r="B52" s="23" t="s">
        <v>67</v>
      </c>
      <c r="C52" s="23" t="s">
        <v>16</v>
      </c>
      <c r="D52" s="7">
        <v>2.02</v>
      </c>
      <c r="E52" s="23" t="s">
        <v>8</v>
      </c>
      <c r="F52" s="292" t="s">
        <v>82</v>
      </c>
      <c r="G52" s="262" t="s">
        <v>245</v>
      </c>
      <c r="H52" s="262" t="s">
        <v>245</v>
      </c>
      <c r="I52" s="262" t="s">
        <v>245</v>
      </c>
      <c r="J52" s="7" t="s">
        <v>438</v>
      </c>
      <c r="K52" s="7" t="s">
        <v>438</v>
      </c>
      <c r="L52" s="22" t="s">
        <v>438</v>
      </c>
      <c r="M52" s="76">
        <v>220000000</v>
      </c>
      <c r="N52" s="251">
        <v>170073559</v>
      </c>
      <c r="O52" s="251">
        <v>170073559</v>
      </c>
      <c r="P52" s="22"/>
      <c r="Q52" s="215"/>
      <c r="R52" s="215"/>
    </row>
    <row r="53" spans="1:18" ht="84" customHeight="1">
      <c r="A53" s="7">
        <v>2</v>
      </c>
      <c r="B53" s="23" t="s">
        <v>67</v>
      </c>
      <c r="C53" s="23" t="s">
        <v>16</v>
      </c>
      <c r="D53" s="7">
        <v>2.02</v>
      </c>
      <c r="E53" s="23" t="s">
        <v>16</v>
      </c>
      <c r="F53" s="287" t="s">
        <v>83</v>
      </c>
      <c r="G53" s="262" t="s">
        <v>246</v>
      </c>
      <c r="H53" s="262" t="s">
        <v>246</v>
      </c>
      <c r="I53" s="262" t="s">
        <v>246</v>
      </c>
      <c r="J53" s="7" t="s">
        <v>449</v>
      </c>
      <c r="K53" s="7" t="s">
        <v>449</v>
      </c>
      <c r="L53" s="22" t="s">
        <v>449</v>
      </c>
      <c r="M53" s="76">
        <v>150000000</v>
      </c>
      <c r="N53" s="251">
        <v>150000000</v>
      </c>
      <c r="O53" s="251">
        <v>150000000</v>
      </c>
      <c r="P53" s="22"/>
      <c r="Q53" s="215"/>
      <c r="R53" s="215"/>
    </row>
    <row r="54" spans="1:18" ht="54" customHeight="1">
      <c r="A54" s="30">
        <v>2</v>
      </c>
      <c r="B54" s="17" t="s">
        <v>67</v>
      </c>
      <c r="C54" s="17" t="s">
        <v>16</v>
      </c>
      <c r="D54" s="79" t="s">
        <v>35</v>
      </c>
      <c r="E54" s="79"/>
      <c r="F54" s="290" t="s">
        <v>84</v>
      </c>
      <c r="G54" s="40" t="s">
        <v>85</v>
      </c>
      <c r="H54" s="40" t="s">
        <v>85</v>
      </c>
      <c r="I54" s="40" t="s">
        <v>85</v>
      </c>
      <c r="J54" s="790">
        <v>0.45</v>
      </c>
      <c r="K54" s="790">
        <v>0.45</v>
      </c>
      <c r="L54" s="304">
        <v>0.45</v>
      </c>
      <c r="M54" s="32">
        <f>SUM(M55:M56)</f>
        <v>375000000</v>
      </c>
      <c r="N54" s="32">
        <f t="shared" ref="N54:O54" si="11">SUM(N55:N56)</f>
        <v>374995022</v>
      </c>
      <c r="O54" s="32">
        <f t="shared" si="11"/>
        <v>374995022</v>
      </c>
      <c r="P54" s="16"/>
      <c r="Q54" s="215"/>
      <c r="R54" s="215"/>
    </row>
    <row r="55" spans="1:18" ht="64" customHeight="1">
      <c r="A55" s="36" t="s">
        <v>86</v>
      </c>
      <c r="B55" s="29" t="s">
        <v>67</v>
      </c>
      <c r="C55" s="29" t="s">
        <v>16</v>
      </c>
      <c r="D55" s="36" t="s">
        <v>35</v>
      </c>
      <c r="E55" s="29" t="s">
        <v>16</v>
      </c>
      <c r="F55" s="292" t="s">
        <v>87</v>
      </c>
      <c r="G55" s="52" t="s">
        <v>835</v>
      </c>
      <c r="H55" s="52" t="s">
        <v>835</v>
      </c>
      <c r="I55" s="52" t="s">
        <v>835</v>
      </c>
      <c r="J55" s="7" t="s">
        <v>450</v>
      </c>
      <c r="K55" s="7" t="s">
        <v>450</v>
      </c>
      <c r="L55" s="22" t="s">
        <v>450</v>
      </c>
      <c r="M55" s="37">
        <v>200000000</v>
      </c>
      <c r="N55" s="251">
        <v>199999845</v>
      </c>
      <c r="O55" s="251">
        <v>199999845</v>
      </c>
      <c r="P55" s="22"/>
      <c r="Q55" s="215"/>
      <c r="R55" s="215"/>
    </row>
    <row r="56" spans="1:18" ht="59.15" customHeight="1">
      <c r="A56" s="36" t="s">
        <v>86</v>
      </c>
      <c r="B56" s="29" t="s">
        <v>67</v>
      </c>
      <c r="C56" s="29" t="s">
        <v>16</v>
      </c>
      <c r="D56" s="36" t="s">
        <v>35</v>
      </c>
      <c r="E56" s="29" t="s">
        <v>18</v>
      </c>
      <c r="F56" s="292" t="s">
        <v>89</v>
      </c>
      <c r="G56" s="262" t="s">
        <v>247</v>
      </c>
      <c r="H56" s="262" t="s">
        <v>247</v>
      </c>
      <c r="I56" s="262" t="s">
        <v>247</v>
      </c>
      <c r="J56" s="7" t="s">
        <v>442</v>
      </c>
      <c r="K56" s="7" t="s">
        <v>442</v>
      </c>
      <c r="L56" s="22" t="s">
        <v>442</v>
      </c>
      <c r="M56" s="25">
        <v>175000000</v>
      </c>
      <c r="N56" s="251">
        <v>174995177</v>
      </c>
      <c r="O56" s="251">
        <v>174995177</v>
      </c>
      <c r="P56" s="22"/>
      <c r="Q56" s="215"/>
      <c r="R56" s="215"/>
    </row>
    <row r="57" spans="1:18" ht="38.5" customHeight="1">
      <c r="A57" s="270" t="s">
        <v>86</v>
      </c>
      <c r="B57" s="83" t="s">
        <v>67</v>
      </c>
      <c r="C57" s="83" t="s">
        <v>18</v>
      </c>
      <c r="D57" s="270"/>
      <c r="E57" s="83"/>
      <c r="F57" s="293" t="s">
        <v>90</v>
      </c>
      <c r="G57" s="14" t="s">
        <v>91</v>
      </c>
      <c r="H57" s="14" t="s">
        <v>91</v>
      </c>
      <c r="I57" s="14" t="s">
        <v>91</v>
      </c>
      <c r="J57" s="729">
        <v>100</v>
      </c>
      <c r="K57" s="729">
        <v>100</v>
      </c>
      <c r="L57" s="267">
        <v>100</v>
      </c>
      <c r="M57" s="104">
        <f>M58+M61</f>
        <v>527250000</v>
      </c>
      <c r="N57" s="104">
        <f t="shared" ref="N57:O57" si="12">N58+N61</f>
        <v>383999954</v>
      </c>
      <c r="O57" s="104">
        <f t="shared" si="12"/>
        <v>383999954</v>
      </c>
      <c r="P57" s="72"/>
      <c r="Q57" s="215"/>
      <c r="R57" s="215"/>
    </row>
    <row r="58" spans="1:18" ht="40.5" customHeight="1">
      <c r="A58" s="79" t="s">
        <v>86</v>
      </c>
      <c r="B58" s="31" t="s">
        <v>67</v>
      </c>
      <c r="C58" s="31" t="s">
        <v>18</v>
      </c>
      <c r="D58" s="79" t="s">
        <v>24</v>
      </c>
      <c r="E58" s="31"/>
      <c r="F58" s="294" t="s">
        <v>92</v>
      </c>
      <c r="G58" s="40" t="s">
        <v>464</v>
      </c>
      <c r="H58" s="40" t="s">
        <v>464</v>
      </c>
      <c r="I58" s="40" t="s">
        <v>464</v>
      </c>
      <c r="J58" s="790">
        <v>1</v>
      </c>
      <c r="K58" s="790">
        <v>1</v>
      </c>
      <c r="L58" s="304">
        <v>1</v>
      </c>
      <c r="M58" s="32">
        <f>SUM(M59:M60)</f>
        <v>320000000</v>
      </c>
      <c r="N58" s="32">
        <f t="shared" ref="N58:O58" si="13">SUM(N59:N60)</f>
        <v>269999954</v>
      </c>
      <c r="O58" s="32">
        <f t="shared" si="13"/>
        <v>269999954</v>
      </c>
      <c r="P58" s="44"/>
      <c r="Q58" s="215"/>
      <c r="R58" s="215"/>
    </row>
    <row r="59" spans="1:18" ht="69.650000000000006" customHeight="1">
      <c r="A59" s="92" t="s">
        <v>86</v>
      </c>
      <c r="B59" s="91" t="s">
        <v>67</v>
      </c>
      <c r="C59" s="91" t="s">
        <v>18</v>
      </c>
      <c r="D59" s="92" t="s">
        <v>24</v>
      </c>
      <c r="E59" s="91" t="s">
        <v>8</v>
      </c>
      <c r="F59" s="289" t="s">
        <v>93</v>
      </c>
      <c r="G59" s="262" t="s">
        <v>249</v>
      </c>
      <c r="H59" s="262" t="s">
        <v>249</v>
      </c>
      <c r="I59" s="262" t="s">
        <v>249</v>
      </c>
      <c r="J59" s="7" t="s">
        <v>438</v>
      </c>
      <c r="K59" s="7" t="s">
        <v>438</v>
      </c>
      <c r="L59" s="22" t="s">
        <v>438</v>
      </c>
      <c r="M59" s="279">
        <v>200000000</v>
      </c>
      <c r="N59" s="37">
        <v>149999979</v>
      </c>
      <c r="O59" s="37">
        <v>149999979</v>
      </c>
      <c r="P59" s="22"/>
      <c r="Q59" s="215"/>
      <c r="R59" s="215"/>
    </row>
    <row r="60" spans="1:18" ht="65.5" customHeight="1">
      <c r="A60" s="92" t="s">
        <v>86</v>
      </c>
      <c r="B60" s="91" t="s">
        <v>67</v>
      </c>
      <c r="C60" s="91" t="s">
        <v>18</v>
      </c>
      <c r="D60" s="92" t="s">
        <v>24</v>
      </c>
      <c r="E60" s="91" t="s">
        <v>16</v>
      </c>
      <c r="F60" s="289" t="s">
        <v>422</v>
      </c>
      <c r="G60" s="262" t="s">
        <v>423</v>
      </c>
      <c r="H60" s="262" t="s">
        <v>423</v>
      </c>
      <c r="I60" s="262" t="s">
        <v>423</v>
      </c>
      <c r="J60" s="7" t="s">
        <v>451</v>
      </c>
      <c r="K60" s="7" t="s">
        <v>451</v>
      </c>
      <c r="L60" s="7" t="s">
        <v>451</v>
      </c>
      <c r="M60" s="279">
        <v>120000000</v>
      </c>
      <c r="N60" s="37">
        <v>119999975</v>
      </c>
      <c r="O60" s="37">
        <v>119999975</v>
      </c>
      <c r="P60" s="22"/>
      <c r="Q60" s="215"/>
      <c r="R60" s="215"/>
    </row>
    <row r="61" spans="1:18" ht="65.25" customHeight="1">
      <c r="A61" s="79" t="s">
        <v>86</v>
      </c>
      <c r="B61" s="31" t="s">
        <v>67</v>
      </c>
      <c r="C61" s="31" t="s">
        <v>18</v>
      </c>
      <c r="D61" s="79" t="s">
        <v>31</v>
      </c>
      <c r="E61" s="31"/>
      <c r="F61" s="290" t="s">
        <v>96</v>
      </c>
      <c r="G61" s="40" t="s">
        <v>465</v>
      </c>
      <c r="H61" s="40" t="s">
        <v>465</v>
      </c>
      <c r="I61" s="40" t="s">
        <v>465</v>
      </c>
      <c r="J61" s="790">
        <v>1</v>
      </c>
      <c r="K61" s="790">
        <v>1</v>
      </c>
      <c r="L61" s="304">
        <v>1</v>
      </c>
      <c r="M61" s="32">
        <f>SUM(M62:M64)</f>
        <v>207250000</v>
      </c>
      <c r="N61" s="32">
        <f t="shared" ref="N61:O61" si="14">SUM(N62:N64)</f>
        <v>114000000</v>
      </c>
      <c r="O61" s="32">
        <f t="shared" si="14"/>
        <v>114000000</v>
      </c>
      <c r="P61" s="44"/>
      <c r="Q61" s="215"/>
      <c r="R61" s="215"/>
    </row>
    <row r="62" spans="1:18" ht="53.25" customHeight="1">
      <c r="A62" s="36" t="s">
        <v>86</v>
      </c>
      <c r="B62" s="29" t="s">
        <v>67</v>
      </c>
      <c r="C62" s="29" t="s">
        <v>18</v>
      </c>
      <c r="D62" s="36" t="s">
        <v>31</v>
      </c>
      <c r="E62" s="29" t="s">
        <v>8</v>
      </c>
      <c r="F62" s="287" t="s">
        <v>98</v>
      </c>
      <c r="G62" s="262" t="s">
        <v>251</v>
      </c>
      <c r="H62" s="262" t="s">
        <v>251</v>
      </c>
      <c r="I62" s="262" t="s">
        <v>251</v>
      </c>
      <c r="J62" s="7" t="s">
        <v>474</v>
      </c>
      <c r="K62" s="7"/>
      <c r="L62" s="22"/>
      <c r="M62" s="25">
        <v>150000000</v>
      </c>
      <c r="N62" s="22"/>
      <c r="O62" s="251"/>
      <c r="P62" s="22"/>
      <c r="Q62" s="215"/>
      <c r="R62" s="215"/>
    </row>
    <row r="63" spans="1:18" ht="47.15" customHeight="1">
      <c r="A63" s="36" t="s">
        <v>86</v>
      </c>
      <c r="B63" s="29" t="s">
        <v>67</v>
      </c>
      <c r="C63" s="29" t="s">
        <v>18</v>
      </c>
      <c r="D63" s="36" t="s">
        <v>31</v>
      </c>
      <c r="E63" s="29" t="s">
        <v>8</v>
      </c>
      <c r="F63" s="287" t="s">
        <v>98</v>
      </c>
      <c r="G63" s="262" t="s">
        <v>251</v>
      </c>
      <c r="H63" s="262" t="s">
        <v>251</v>
      </c>
      <c r="I63" s="262" t="s">
        <v>251</v>
      </c>
      <c r="J63" s="7"/>
      <c r="K63" s="7" t="s">
        <v>466</v>
      </c>
      <c r="L63" s="22" t="s">
        <v>466</v>
      </c>
      <c r="M63" s="25"/>
      <c r="N63" s="37">
        <v>114000000</v>
      </c>
      <c r="O63" s="37">
        <v>114000000</v>
      </c>
      <c r="P63" s="7" t="s">
        <v>435</v>
      </c>
      <c r="Q63" s="215"/>
      <c r="R63" s="215"/>
    </row>
    <row r="64" spans="1:18" ht="67" customHeight="1">
      <c r="A64" s="36" t="s">
        <v>86</v>
      </c>
      <c r="B64" s="29" t="s">
        <v>67</v>
      </c>
      <c r="C64" s="29" t="s">
        <v>18</v>
      </c>
      <c r="D64" s="36" t="s">
        <v>31</v>
      </c>
      <c r="E64" s="29" t="s">
        <v>16</v>
      </c>
      <c r="F64" s="287" t="s">
        <v>424</v>
      </c>
      <c r="G64" s="262" t="s">
        <v>434</v>
      </c>
      <c r="H64" s="262" t="s">
        <v>434</v>
      </c>
      <c r="I64" s="262" t="s">
        <v>434</v>
      </c>
      <c r="J64" s="7" t="s">
        <v>829</v>
      </c>
      <c r="K64" s="7"/>
      <c r="L64" s="22"/>
      <c r="M64" s="25">
        <v>57250000</v>
      </c>
      <c r="N64" s="22"/>
      <c r="O64" s="251"/>
      <c r="P64" s="22"/>
      <c r="Q64" s="215"/>
      <c r="R64" s="215"/>
    </row>
    <row r="65" spans="1:18" ht="49.5" customHeight="1">
      <c r="A65" s="269">
        <v>2</v>
      </c>
      <c r="B65" s="263" t="s">
        <v>67</v>
      </c>
      <c r="C65" s="263" t="s">
        <v>20</v>
      </c>
      <c r="D65" s="270"/>
      <c r="E65" s="270"/>
      <c r="F65" s="293" t="s">
        <v>100</v>
      </c>
      <c r="G65" s="14" t="s">
        <v>101</v>
      </c>
      <c r="H65" s="14" t="s">
        <v>101</v>
      </c>
      <c r="I65" s="14" t="s">
        <v>101</v>
      </c>
      <c r="J65" s="789">
        <v>1</v>
      </c>
      <c r="K65" s="789">
        <v>1</v>
      </c>
      <c r="L65" s="308">
        <v>1</v>
      </c>
      <c r="M65" s="104">
        <f>M66+M68</f>
        <v>176000000</v>
      </c>
      <c r="N65" s="104">
        <f t="shared" ref="N65:O65" si="15">N66+N68</f>
        <v>175992500</v>
      </c>
      <c r="O65" s="104">
        <f t="shared" si="15"/>
        <v>175992500</v>
      </c>
      <c r="P65" s="72"/>
      <c r="Q65" s="215"/>
      <c r="R65" s="215"/>
    </row>
    <row r="66" spans="1:18" ht="58.5" customHeight="1">
      <c r="A66" s="30">
        <v>2</v>
      </c>
      <c r="B66" s="17" t="s">
        <v>67</v>
      </c>
      <c r="C66" s="17" t="s">
        <v>20</v>
      </c>
      <c r="D66" s="79" t="s">
        <v>24</v>
      </c>
      <c r="E66" s="79"/>
      <c r="F66" s="290" t="s">
        <v>102</v>
      </c>
      <c r="G66" s="40" t="s">
        <v>103</v>
      </c>
      <c r="H66" s="40" t="s">
        <v>103</v>
      </c>
      <c r="I66" s="40" t="s">
        <v>103</v>
      </c>
      <c r="J66" s="790">
        <v>0.65</v>
      </c>
      <c r="K66" s="790">
        <v>0.65</v>
      </c>
      <c r="L66" s="304">
        <v>0.65</v>
      </c>
      <c r="M66" s="32">
        <f>M67</f>
        <v>120000000</v>
      </c>
      <c r="N66" s="33">
        <f t="shared" ref="N66:O66" si="16">N67</f>
        <v>120000000</v>
      </c>
      <c r="O66" s="33">
        <f t="shared" si="16"/>
        <v>120000000</v>
      </c>
      <c r="P66" s="44"/>
      <c r="Q66" s="215"/>
      <c r="R66" s="215"/>
    </row>
    <row r="67" spans="1:18" ht="56.5" customHeight="1">
      <c r="A67" s="11">
        <v>2</v>
      </c>
      <c r="B67" s="23" t="s">
        <v>67</v>
      </c>
      <c r="C67" s="23" t="s">
        <v>20</v>
      </c>
      <c r="D67" s="36" t="s">
        <v>24</v>
      </c>
      <c r="E67" s="29" t="s">
        <v>18</v>
      </c>
      <c r="F67" s="289" t="s">
        <v>404</v>
      </c>
      <c r="G67" s="129" t="s">
        <v>431</v>
      </c>
      <c r="H67" s="129" t="s">
        <v>431</v>
      </c>
      <c r="I67" s="129" t="s">
        <v>431</v>
      </c>
      <c r="J67" s="7" t="s">
        <v>440</v>
      </c>
      <c r="K67" s="7" t="s">
        <v>440</v>
      </c>
      <c r="L67" s="22" t="s">
        <v>440</v>
      </c>
      <c r="M67" s="37">
        <v>120000000</v>
      </c>
      <c r="N67" s="37">
        <v>120000000</v>
      </c>
      <c r="O67" s="37">
        <v>120000000</v>
      </c>
      <c r="P67" s="22"/>
      <c r="Q67" s="215"/>
      <c r="R67" s="215"/>
    </row>
    <row r="68" spans="1:18" ht="77.150000000000006" customHeight="1">
      <c r="A68" s="30">
        <v>2</v>
      </c>
      <c r="B68" s="17" t="s">
        <v>67</v>
      </c>
      <c r="C68" s="17" t="s">
        <v>20</v>
      </c>
      <c r="D68" s="79" t="s">
        <v>31</v>
      </c>
      <c r="E68" s="79"/>
      <c r="F68" s="290" t="s">
        <v>105</v>
      </c>
      <c r="G68" s="40" t="s">
        <v>467</v>
      </c>
      <c r="H68" s="40" t="s">
        <v>467</v>
      </c>
      <c r="I68" s="40" t="s">
        <v>467</v>
      </c>
      <c r="J68" s="790">
        <v>1</v>
      </c>
      <c r="K68" s="790">
        <v>1</v>
      </c>
      <c r="L68" s="304">
        <v>1</v>
      </c>
      <c r="M68" s="32">
        <f>M69</f>
        <v>56000000</v>
      </c>
      <c r="N68" s="33">
        <f t="shared" ref="N68:O68" si="17">N69</f>
        <v>55992500</v>
      </c>
      <c r="O68" s="33">
        <f t="shared" si="17"/>
        <v>55992500</v>
      </c>
      <c r="P68" s="44"/>
      <c r="Q68" s="215"/>
      <c r="R68" s="215"/>
    </row>
    <row r="69" spans="1:18" ht="68.150000000000006" customHeight="1">
      <c r="A69" s="7">
        <v>2</v>
      </c>
      <c r="B69" s="23" t="s">
        <v>67</v>
      </c>
      <c r="C69" s="23" t="s">
        <v>20</v>
      </c>
      <c r="D69" s="36" t="s">
        <v>31</v>
      </c>
      <c r="E69" s="29" t="s">
        <v>16</v>
      </c>
      <c r="F69" s="292" t="s">
        <v>107</v>
      </c>
      <c r="G69" s="129" t="s">
        <v>255</v>
      </c>
      <c r="H69" s="129" t="s">
        <v>255</v>
      </c>
      <c r="I69" s="129" t="s">
        <v>255</v>
      </c>
      <c r="J69" s="7" t="s">
        <v>452</v>
      </c>
      <c r="K69" s="7" t="s">
        <v>452</v>
      </c>
      <c r="L69" s="22" t="s">
        <v>452</v>
      </c>
      <c r="M69" s="37">
        <v>56000000</v>
      </c>
      <c r="N69" s="37">
        <v>55992500</v>
      </c>
      <c r="O69" s="37">
        <v>55992500</v>
      </c>
      <c r="P69" s="22"/>
      <c r="Q69" s="215"/>
      <c r="R69" s="215"/>
    </row>
    <row r="70" spans="1:18" ht="34.5" customHeight="1">
      <c r="A70" s="269">
        <v>2</v>
      </c>
      <c r="B70" s="263" t="s">
        <v>67</v>
      </c>
      <c r="C70" s="263" t="s">
        <v>22</v>
      </c>
      <c r="D70" s="270"/>
      <c r="E70" s="270"/>
      <c r="F70" s="293" t="s">
        <v>108</v>
      </c>
      <c r="G70" s="14" t="s">
        <v>109</v>
      </c>
      <c r="H70" s="14" t="s">
        <v>109</v>
      </c>
      <c r="I70" s="14" t="s">
        <v>109</v>
      </c>
      <c r="J70" s="791"/>
      <c r="K70" s="791"/>
      <c r="L70" s="307"/>
      <c r="M70" s="84">
        <f>M71</f>
        <v>0</v>
      </c>
      <c r="N70" s="72"/>
      <c r="O70" s="266">
        <f>O71</f>
        <v>0</v>
      </c>
      <c r="P70" s="72"/>
      <c r="Q70" s="215"/>
      <c r="R70" s="215"/>
    </row>
    <row r="71" spans="1:18" ht="60" customHeight="1">
      <c r="A71" s="30">
        <v>2</v>
      </c>
      <c r="B71" s="17" t="s">
        <v>67</v>
      </c>
      <c r="C71" s="17" t="s">
        <v>22</v>
      </c>
      <c r="D71" s="79" t="s">
        <v>24</v>
      </c>
      <c r="E71" s="79"/>
      <c r="F71" s="290" t="s">
        <v>110</v>
      </c>
      <c r="G71" s="40" t="s">
        <v>111</v>
      </c>
      <c r="H71" s="40" t="s">
        <v>111</v>
      </c>
      <c r="I71" s="40" t="s">
        <v>111</v>
      </c>
      <c r="J71" s="792"/>
      <c r="K71" s="792"/>
      <c r="L71" s="305"/>
      <c r="M71" s="45">
        <f>SUM(M72:M72)</f>
        <v>0</v>
      </c>
      <c r="N71" s="46"/>
      <c r="O71" s="33">
        <f>SUM(O72:O72)</f>
        <v>0</v>
      </c>
      <c r="P71" s="44"/>
      <c r="Q71" s="215"/>
      <c r="R71" s="215"/>
    </row>
    <row r="72" spans="1:18" ht="34" customHeight="1">
      <c r="A72" s="169" t="s">
        <v>86</v>
      </c>
      <c r="B72" s="102" t="s">
        <v>67</v>
      </c>
      <c r="C72" s="29" t="s">
        <v>22</v>
      </c>
      <c r="D72" s="36" t="s">
        <v>24</v>
      </c>
      <c r="E72" s="29" t="s">
        <v>8</v>
      </c>
      <c r="F72" s="287" t="s">
        <v>112</v>
      </c>
      <c r="G72" s="262" t="s">
        <v>256</v>
      </c>
      <c r="H72" s="262" t="s">
        <v>256</v>
      </c>
      <c r="I72" s="262" t="s">
        <v>256</v>
      </c>
      <c r="J72" s="7"/>
      <c r="K72" s="7"/>
      <c r="L72" s="22"/>
      <c r="M72" s="25">
        <v>0</v>
      </c>
      <c r="N72" s="25"/>
      <c r="O72" s="25"/>
      <c r="P72" s="22"/>
      <c r="Q72" s="215"/>
      <c r="R72" s="215"/>
    </row>
    <row r="73" spans="1:18" ht="31.5" customHeight="1">
      <c r="A73" s="270" t="s">
        <v>86</v>
      </c>
      <c r="B73" s="83" t="s">
        <v>67</v>
      </c>
      <c r="C73" s="83" t="s">
        <v>25</v>
      </c>
      <c r="D73" s="270"/>
      <c r="E73" s="83"/>
      <c r="F73" s="293" t="s">
        <v>115</v>
      </c>
      <c r="G73" s="14" t="s">
        <v>421</v>
      </c>
      <c r="H73" s="14" t="s">
        <v>116</v>
      </c>
      <c r="I73" s="14" t="s">
        <v>116</v>
      </c>
      <c r="J73" s="789">
        <v>1</v>
      </c>
      <c r="K73" s="789">
        <v>1</v>
      </c>
      <c r="L73" s="308">
        <v>1</v>
      </c>
      <c r="M73" s="104">
        <f>M74</f>
        <v>171540000</v>
      </c>
      <c r="N73" s="104">
        <f t="shared" ref="N73:O73" si="18">N74</f>
        <v>171530000</v>
      </c>
      <c r="O73" s="104">
        <f t="shared" si="18"/>
        <v>171530000</v>
      </c>
      <c r="P73" s="72"/>
      <c r="Q73" s="215"/>
      <c r="R73" s="215"/>
    </row>
    <row r="74" spans="1:18" ht="45.75" customHeight="1">
      <c r="A74" s="79" t="s">
        <v>86</v>
      </c>
      <c r="B74" s="31" t="s">
        <v>67</v>
      </c>
      <c r="C74" s="31" t="s">
        <v>25</v>
      </c>
      <c r="D74" s="79" t="s">
        <v>24</v>
      </c>
      <c r="E74" s="31"/>
      <c r="F74" s="290" t="s">
        <v>117</v>
      </c>
      <c r="G74" s="40" t="s">
        <v>118</v>
      </c>
      <c r="H74" s="40" t="s">
        <v>118</v>
      </c>
      <c r="I74" s="40" t="s">
        <v>118</v>
      </c>
      <c r="J74" s="790">
        <v>1</v>
      </c>
      <c r="K74" s="790">
        <v>1</v>
      </c>
      <c r="L74" s="304">
        <v>1</v>
      </c>
      <c r="M74" s="32">
        <f>SUM(M75:M76)</f>
        <v>171540000</v>
      </c>
      <c r="N74" s="32">
        <f t="shared" ref="N74:O74" si="19">SUM(N75:N76)</f>
        <v>171530000</v>
      </c>
      <c r="O74" s="32">
        <f t="shared" si="19"/>
        <v>171530000</v>
      </c>
      <c r="P74" s="44"/>
      <c r="Q74" s="215"/>
      <c r="R74" s="215"/>
    </row>
    <row r="75" spans="1:18" ht="80.5" customHeight="1">
      <c r="A75" s="36" t="s">
        <v>86</v>
      </c>
      <c r="B75" s="29" t="s">
        <v>67</v>
      </c>
      <c r="C75" s="29" t="s">
        <v>25</v>
      </c>
      <c r="D75" s="36" t="s">
        <v>24</v>
      </c>
      <c r="E75" s="29" t="s">
        <v>8</v>
      </c>
      <c r="F75" s="292" t="s">
        <v>119</v>
      </c>
      <c r="G75" s="52" t="s">
        <v>258</v>
      </c>
      <c r="H75" s="52" t="s">
        <v>258</v>
      </c>
      <c r="I75" s="52" t="s">
        <v>258</v>
      </c>
      <c r="J75" s="7" t="s">
        <v>453</v>
      </c>
      <c r="K75" s="7" t="s">
        <v>453</v>
      </c>
      <c r="L75" s="22" t="s">
        <v>453</v>
      </c>
      <c r="M75" s="37">
        <v>96540000</v>
      </c>
      <c r="N75" s="37">
        <v>96530000</v>
      </c>
      <c r="O75" s="37">
        <v>96530000</v>
      </c>
      <c r="P75" s="22"/>
      <c r="Q75" s="215"/>
      <c r="R75" s="215"/>
    </row>
    <row r="76" spans="1:18" ht="57" customHeight="1">
      <c r="A76" s="36" t="s">
        <v>86</v>
      </c>
      <c r="B76" s="29" t="s">
        <v>67</v>
      </c>
      <c r="C76" s="29" t="s">
        <v>25</v>
      </c>
      <c r="D76" s="36" t="s">
        <v>24</v>
      </c>
      <c r="E76" s="29" t="s">
        <v>16</v>
      </c>
      <c r="F76" s="292" t="s">
        <v>120</v>
      </c>
      <c r="G76" s="52" t="s">
        <v>259</v>
      </c>
      <c r="H76" s="52" t="s">
        <v>259</v>
      </c>
      <c r="I76" s="52" t="s">
        <v>259</v>
      </c>
      <c r="J76" s="7" t="s">
        <v>438</v>
      </c>
      <c r="K76" s="7" t="s">
        <v>438</v>
      </c>
      <c r="L76" s="22" t="s">
        <v>438</v>
      </c>
      <c r="M76" s="37">
        <v>75000000</v>
      </c>
      <c r="N76" s="37">
        <v>75000000</v>
      </c>
      <c r="O76" s="37">
        <v>75000000</v>
      </c>
      <c r="P76" s="22"/>
      <c r="Q76" s="215"/>
      <c r="R76" s="215"/>
    </row>
    <row r="77" spans="1:18" ht="39.75" customHeight="1">
      <c r="A77" s="270" t="s">
        <v>86</v>
      </c>
      <c r="B77" s="83" t="s">
        <v>67</v>
      </c>
      <c r="C77" s="83" t="s">
        <v>33</v>
      </c>
      <c r="D77" s="270"/>
      <c r="E77" s="83"/>
      <c r="F77" s="295" t="s">
        <v>121</v>
      </c>
      <c r="G77" s="14" t="s">
        <v>122</v>
      </c>
      <c r="H77" s="14" t="s">
        <v>122</v>
      </c>
      <c r="I77" s="14" t="s">
        <v>122</v>
      </c>
      <c r="J77" s="789">
        <v>1</v>
      </c>
      <c r="K77" s="789">
        <v>1</v>
      </c>
      <c r="L77" s="308">
        <v>1</v>
      </c>
      <c r="M77" s="104">
        <f>M78+M80+M84</f>
        <v>1005000000</v>
      </c>
      <c r="N77" s="104">
        <f t="shared" ref="N77:O77" si="20">N78+N80+N84</f>
        <v>532011675</v>
      </c>
      <c r="O77" s="104">
        <f t="shared" si="20"/>
        <v>532011675</v>
      </c>
      <c r="P77" s="267"/>
      <c r="Q77" s="215"/>
      <c r="R77" s="215"/>
    </row>
    <row r="78" spans="1:18" ht="39.75" customHeight="1">
      <c r="A78" s="79" t="s">
        <v>86</v>
      </c>
      <c r="B78" s="31" t="s">
        <v>67</v>
      </c>
      <c r="C78" s="31" t="s">
        <v>33</v>
      </c>
      <c r="D78" s="79" t="s">
        <v>24</v>
      </c>
      <c r="E78" s="31"/>
      <c r="F78" s="286" t="s">
        <v>123</v>
      </c>
      <c r="G78" s="40" t="s">
        <v>124</v>
      </c>
      <c r="H78" s="40" t="s">
        <v>124</v>
      </c>
      <c r="I78" s="40" t="s">
        <v>124</v>
      </c>
      <c r="J78" s="790">
        <v>1</v>
      </c>
      <c r="K78" s="790">
        <v>1</v>
      </c>
      <c r="L78" s="304">
        <v>1</v>
      </c>
      <c r="M78" s="32">
        <f>SUM(M79:M79)</f>
        <v>165000000</v>
      </c>
      <c r="N78" s="33">
        <f t="shared" ref="N78:O78" si="21">SUM(N79:N79)</f>
        <v>165000000</v>
      </c>
      <c r="O78" s="33">
        <f t="shared" si="21"/>
        <v>165000000</v>
      </c>
      <c r="P78" s="16"/>
      <c r="Q78" s="215"/>
      <c r="R78" s="215"/>
    </row>
    <row r="79" spans="1:18" ht="39.75" customHeight="1">
      <c r="A79" s="36" t="s">
        <v>86</v>
      </c>
      <c r="B79" s="29" t="s">
        <v>67</v>
      </c>
      <c r="C79" s="29" t="s">
        <v>33</v>
      </c>
      <c r="D79" s="36" t="s">
        <v>24</v>
      </c>
      <c r="E79" s="29" t="s">
        <v>16</v>
      </c>
      <c r="F79" s="289" t="s">
        <v>125</v>
      </c>
      <c r="G79" s="52" t="s">
        <v>260</v>
      </c>
      <c r="H79" s="52" t="s">
        <v>260</v>
      </c>
      <c r="I79" s="52" t="s">
        <v>260</v>
      </c>
      <c r="J79" s="7" t="s">
        <v>454</v>
      </c>
      <c r="K79" s="7" t="s">
        <v>454</v>
      </c>
      <c r="L79" s="22" t="s">
        <v>454</v>
      </c>
      <c r="M79" s="37">
        <v>165000000</v>
      </c>
      <c r="N79" s="37">
        <v>165000000</v>
      </c>
      <c r="O79" s="37">
        <v>165000000</v>
      </c>
      <c r="P79" s="22"/>
      <c r="Q79" s="215"/>
      <c r="R79" s="215"/>
    </row>
    <row r="80" spans="1:18" ht="63.75" customHeight="1">
      <c r="A80" s="79" t="s">
        <v>86</v>
      </c>
      <c r="B80" s="31" t="s">
        <v>67</v>
      </c>
      <c r="C80" s="31" t="s">
        <v>33</v>
      </c>
      <c r="D80" s="79" t="s">
        <v>31</v>
      </c>
      <c r="E80" s="31"/>
      <c r="F80" s="286" t="s">
        <v>126</v>
      </c>
      <c r="G80" s="40" t="s">
        <v>127</v>
      </c>
      <c r="H80" s="40" t="s">
        <v>127</v>
      </c>
      <c r="I80" s="40" t="s">
        <v>127</v>
      </c>
      <c r="J80" s="790">
        <v>1</v>
      </c>
      <c r="K80" s="790">
        <v>1</v>
      </c>
      <c r="L80" s="304">
        <v>1</v>
      </c>
      <c r="M80" s="32">
        <f>SUM(M81:M83)</f>
        <v>410000000</v>
      </c>
      <c r="N80" s="32">
        <f t="shared" ref="N80:O80" si="22">SUM(N81:N83)</f>
        <v>114200000</v>
      </c>
      <c r="O80" s="32">
        <f t="shared" si="22"/>
        <v>114200000</v>
      </c>
      <c r="P80" s="44"/>
      <c r="Q80" s="215"/>
      <c r="R80" s="215"/>
    </row>
    <row r="81" spans="1:18" ht="63.75" customHeight="1">
      <c r="A81" s="36" t="s">
        <v>86</v>
      </c>
      <c r="B81" s="29" t="s">
        <v>67</v>
      </c>
      <c r="C81" s="29" t="s">
        <v>33</v>
      </c>
      <c r="D81" s="36" t="s">
        <v>31</v>
      </c>
      <c r="E81" s="29" t="s">
        <v>8</v>
      </c>
      <c r="F81" s="289" t="s">
        <v>128</v>
      </c>
      <c r="G81" s="262" t="s">
        <v>261</v>
      </c>
      <c r="H81" s="262" t="s">
        <v>261</v>
      </c>
      <c r="I81" s="262" t="s">
        <v>261</v>
      </c>
      <c r="J81" s="7" t="s">
        <v>476</v>
      </c>
      <c r="K81" s="7"/>
      <c r="L81" s="22"/>
      <c r="M81" s="25">
        <v>170000000</v>
      </c>
      <c r="N81" s="22"/>
      <c r="O81" s="259"/>
      <c r="P81" s="22"/>
      <c r="Q81" s="215"/>
      <c r="R81" s="215"/>
    </row>
    <row r="82" spans="1:18" ht="63.75" customHeight="1">
      <c r="A82" s="36" t="s">
        <v>86</v>
      </c>
      <c r="B82" s="29" t="s">
        <v>67</v>
      </c>
      <c r="C82" s="29" t="s">
        <v>33</v>
      </c>
      <c r="D82" s="36" t="s">
        <v>31</v>
      </c>
      <c r="E82" s="29" t="s">
        <v>8</v>
      </c>
      <c r="F82" s="289" t="s">
        <v>128</v>
      </c>
      <c r="G82" s="262" t="s">
        <v>261</v>
      </c>
      <c r="H82" s="262" t="s">
        <v>261</v>
      </c>
      <c r="I82" s="262" t="s">
        <v>261</v>
      </c>
      <c r="J82" s="7"/>
      <c r="K82" s="7" t="s">
        <v>474</v>
      </c>
      <c r="L82" s="22" t="s">
        <v>474</v>
      </c>
      <c r="M82" s="25"/>
      <c r="N82" s="275">
        <v>114200000</v>
      </c>
      <c r="O82" s="275">
        <v>114200000</v>
      </c>
      <c r="P82" s="7" t="s">
        <v>435</v>
      </c>
      <c r="Q82" s="215"/>
      <c r="R82" s="215"/>
    </row>
    <row r="83" spans="1:18" ht="63.75" customHeight="1">
      <c r="A83" s="36" t="s">
        <v>86</v>
      </c>
      <c r="B83" s="29" t="s">
        <v>67</v>
      </c>
      <c r="C83" s="29" t="s">
        <v>33</v>
      </c>
      <c r="D83" s="36" t="s">
        <v>31</v>
      </c>
      <c r="E83" s="29" t="s">
        <v>16</v>
      </c>
      <c r="F83" s="289" t="s">
        <v>425</v>
      </c>
      <c r="G83" s="262" t="s">
        <v>836</v>
      </c>
      <c r="H83" s="272" t="s">
        <v>836</v>
      </c>
      <c r="I83" s="272" t="s">
        <v>836</v>
      </c>
      <c r="J83" s="7" t="s">
        <v>829</v>
      </c>
      <c r="K83" s="7"/>
      <c r="L83" s="22"/>
      <c r="M83" s="25">
        <v>240000000</v>
      </c>
      <c r="N83" s="22"/>
      <c r="O83" s="259"/>
      <c r="P83" s="22"/>
      <c r="Q83" s="215"/>
      <c r="R83" s="215"/>
    </row>
    <row r="84" spans="1:18" ht="62.25" customHeight="1">
      <c r="A84" s="79" t="s">
        <v>86</v>
      </c>
      <c r="B84" s="31" t="s">
        <v>67</v>
      </c>
      <c r="C84" s="31" t="s">
        <v>33</v>
      </c>
      <c r="D84" s="79" t="s">
        <v>35</v>
      </c>
      <c r="E84" s="31"/>
      <c r="F84" s="290" t="s">
        <v>130</v>
      </c>
      <c r="G84" s="40" t="s">
        <v>468</v>
      </c>
      <c r="H84" s="40" t="s">
        <v>468</v>
      </c>
      <c r="I84" s="40" t="s">
        <v>468</v>
      </c>
      <c r="J84" s="790">
        <v>0.8</v>
      </c>
      <c r="K84" s="790">
        <v>0.8</v>
      </c>
      <c r="L84" s="304">
        <v>0.8</v>
      </c>
      <c r="M84" s="32">
        <f>M85</f>
        <v>430000000</v>
      </c>
      <c r="N84" s="32">
        <f t="shared" ref="N84:O84" si="23">N85</f>
        <v>252811675</v>
      </c>
      <c r="O84" s="32">
        <f t="shared" si="23"/>
        <v>252811675</v>
      </c>
      <c r="P84" s="44"/>
      <c r="Q84" s="215"/>
      <c r="R84" s="215"/>
    </row>
    <row r="85" spans="1:18" ht="75.650000000000006" customHeight="1">
      <c r="A85" s="36" t="s">
        <v>86</v>
      </c>
      <c r="B85" s="29" t="s">
        <v>67</v>
      </c>
      <c r="C85" s="29" t="s">
        <v>33</v>
      </c>
      <c r="D85" s="36" t="s">
        <v>35</v>
      </c>
      <c r="E85" s="29" t="s">
        <v>16</v>
      </c>
      <c r="F85" s="292" t="s">
        <v>132</v>
      </c>
      <c r="G85" s="52" t="s">
        <v>263</v>
      </c>
      <c r="H85" s="52" t="s">
        <v>263</v>
      </c>
      <c r="I85" s="52" t="s">
        <v>263</v>
      </c>
      <c r="J85" s="7" t="s">
        <v>438</v>
      </c>
      <c r="K85" s="7" t="s">
        <v>438</v>
      </c>
      <c r="L85" s="22" t="s">
        <v>438</v>
      </c>
      <c r="M85" s="277">
        <v>430000000</v>
      </c>
      <c r="N85" s="37">
        <v>252811675</v>
      </c>
      <c r="O85" s="37">
        <v>252811675</v>
      </c>
      <c r="P85" s="22"/>
      <c r="Q85" s="215"/>
      <c r="R85" s="215"/>
    </row>
    <row r="86" spans="1:18" ht="54.75" customHeight="1">
      <c r="A86" s="119" t="s">
        <v>86</v>
      </c>
      <c r="B86" s="120" t="s">
        <v>134</v>
      </c>
      <c r="C86" s="120" t="s">
        <v>22</v>
      </c>
      <c r="D86" s="181"/>
      <c r="E86" s="120"/>
      <c r="F86" s="296" t="s">
        <v>135</v>
      </c>
      <c r="G86" s="14" t="s">
        <v>136</v>
      </c>
      <c r="H86" s="14" t="s">
        <v>136</v>
      </c>
      <c r="I86" s="14" t="s">
        <v>136</v>
      </c>
      <c r="J86" s="789">
        <v>1</v>
      </c>
      <c r="K86" s="789">
        <v>1</v>
      </c>
      <c r="L86" s="308">
        <v>1</v>
      </c>
      <c r="M86" s="104">
        <f>M87</f>
        <v>3358220775</v>
      </c>
      <c r="N86" s="101">
        <f t="shared" ref="N86:O86" si="24">N87</f>
        <v>261214999</v>
      </c>
      <c r="O86" s="101">
        <f t="shared" si="24"/>
        <v>261214999</v>
      </c>
      <c r="P86" s="267"/>
      <c r="Q86" s="215"/>
      <c r="R86" s="215"/>
    </row>
    <row r="87" spans="1:18" ht="102" customHeight="1">
      <c r="A87" s="87" t="s">
        <v>86</v>
      </c>
      <c r="B87" s="31" t="s">
        <v>134</v>
      </c>
      <c r="C87" s="31" t="s">
        <v>22</v>
      </c>
      <c r="D87" s="79" t="s">
        <v>24</v>
      </c>
      <c r="E87" s="31"/>
      <c r="F87" s="297" t="s">
        <v>137</v>
      </c>
      <c r="G87" s="40" t="s">
        <v>408</v>
      </c>
      <c r="H87" s="40" t="s">
        <v>408</v>
      </c>
      <c r="I87" s="40" t="s">
        <v>408</v>
      </c>
      <c r="J87" s="790">
        <v>1</v>
      </c>
      <c r="K87" s="790">
        <v>1</v>
      </c>
      <c r="L87" s="304">
        <v>1</v>
      </c>
      <c r="M87" s="32">
        <f>SUM(M88:M90)</f>
        <v>3358220775</v>
      </c>
      <c r="N87" s="20">
        <f>SUM(N88:N90)</f>
        <v>261214999</v>
      </c>
      <c r="O87" s="20">
        <f>SUM(O88:O90)</f>
        <v>261214999</v>
      </c>
      <c r="P87" s="44"/>
      <c r="Q87" s="215"/>
      <c r="R87" s="215"/>
    </row>
    <row r="88" spans="1:18" ht="72" customHeight="1">
      <c r="A88" s="82" t="s">
        <v>86</v>
      </c>
      <c r="B88" s="81" t="s">
        <v>134</v>
      </c>
      <c r="C88" s="81" t="s">
        <v>22</v>
      </c>
      <c r="D88" s="80" t="s">
        <v>24</v>
      </c>
      <c r="E88" s="81" t="s">
        <v>18</v>
      </c>
      <c r="F88" s="4" t="s">
        <v>139</v>
      </c>
      <c r="G88" s="52" t="s">
        <v>264</v>
      </c>
      <c r="H88" s="52" t="s">
        <v>264</v>
      </c>
      <c r="I88" s="52" t="s">
        <v>264</v>
      </c>
      <c r="J88" s="7" t="s">
        <v>455</v>
      </c>
      <c r="K88" s="7" t="s">
        <v>455</v>
      </c>
      <c r="L88" s="22" t="s">
        <v>455</v>
      </c>
      <c r="M88" s="277">
        <v>3108220775</v>
      </c>
      <c r="N88" s="37">
        <v>261214999</v>
      </c>
      <c r="O88" s="37">
        <v>261214999</v>
      </c>
      <c r="P88" s="22"/>
      <c r="Q88" s="215"/>
      <c r="R88" s="215"/>
    </row>
    <row r="89" spans="1:18" ht="49.5" customHeight="1">
      <c r="A89" s="80" t="s">
        <v>86</v>
      </c>
      <c r="B89" s="81" t="s">
        <v>134</v>
      </c>
      <c r="C89" s="81" t="s">
        <v>22</v>
      </c>
      <c r="D89" s="80" t="s">
        <v>24</v>
      </c>
      <c r="E89" s="81" t="s">
        <v>25</v>
      </c>
      <c r="F89" s="4" t="s">
        <v>142</v>
      </c>
      <c r="G89" s="52" t="s">
        <v>267</v>
      </c>
      <c r="H89" s="52" t="s">
        <v>267</v>
      </c>
      <c r="I89" s="52" t="s">
        <v>267</v>
      </c>
      <c r="J89" s="7" t="s">
        <v>440</v>
      </c>
      <c r="K89" s="7"/>
      <c r="L89" s="22"/>
      <c r="M89" s="37">
        <v>100000000</v>
      </c>
      <c r="N89" s="22"/>
      <c r="O89" s="278"/>
      <c r="P89" s="22"/>
      <c r="Q89" s="215"/>
      <c r="R89" s="215"/>
    </row>
    <row r="90" spans="1:18" ht="73" customHeight="1">
      <c r="A90" s="36" t="s">
        <v>86</v>
      </c>
      <c r="B90" s="81" t="s">
        <v>134</v>
      </c>
      <c r="C90" s="81" t="s">
        <v>22</v>
      </c>
      <c r="D90" s="80" t="s">
        <v>24</v>
      </c>
      <c r="E90" s="81" t="s">
        <v>50</v>
      </c>
      <c r="F90" s="4" t="s">
        <v>143</v>
      </c>
      <c r="G90" s="52" t="s">
        <v>268</v>
      </c>
      <c r="H90" s="52" t="s">
        <v>268</v>
      </c>
      <c r="I90" s="52" t="s">
        <v>268</v>
      </c>
      <c r="J90" s="7" t="s">
        <v>438</v>
      </c>
      <c r="K90" s="7"/>
      <c r="L90" s="22"/>
      <c r="M90" s="37">
        <v>150000000</v>
      </c>
      <c r="N90" s="22"/>
      <c r="O90" s="251"/>
      <c r="P90" s="22"/>
      <c r="Q90" s="215"/>
      <c r="R90" s="215"/>
    </row>
    <row r="91" spans="1:18" ht="33.65" customHeight="1">
      <c r="A91" s="270" t="s">
        <v>86</v>
      </c>
      <c r="B91" s="270" t="s">
        <v>145</v>
      </c>
      <c r="C91" s="83" t="s">
        <v>16</v>
      </c>
      <c r="D91" s="270"/>
      <c r="E91" s="83"/>
      <c r="F91" s="298" t="s">
        <v>146</v>
      </c>
      <c r="G91" s="14" t="s">
        <v>147</v>
      </c>
      <c r="H91" s="14" t="s">
        <v>147</v>
      </c>
      <c r="I91" s="14" t="s">
        <v>147</v>
      </c>
      <c r="J91" s="789">
        <v>0.87</v>
      </c>
      <c r="K91" s="789">
        <v>0.87</v>
      </c>
      <c r="L91" s="308">
        <v>0.87</v>
      </c>
      <c r="M91" s="104">
        <f>M92+M94</f>
        <v>400000000</v>
      </c>
      <c r="N91" s="101">
        <f>N92+N94</f>
        <v>466625250</v>
      </c>
      <c r="O91" s="101">
        <f>O92+O94</f>
        <v>466625250</v>
      </c>
      <c r="P91" s="267"/>
      <c r="Q91" s="215"/>
      <c r="R91" s="215"/>
    </row>
    <row r="92" spans="1:18" ht="73" customHeight="1">
      <c r="A92" s="79" t="s">
        <v>86</v>
      </c>
      <c r="B92" s="79" t="s">
        <v>145</v>
      </c>
      <c r="C92" s="31" t="s">
        <v>16</v>
      </c>
      <c r="D92" s="79" t="s">
        <v>24</v>
      </c>
      <c r="E92" s="31"/>
      <c r="F92" s="297" t="s">
        <v>148</v>
      </c>
      <c r="G92" s="40" t="s">
        <v>149</v>
      </c>
      <c r="H92" s="40" t="s">
        <v>149</v>
      </c>
      <c r="I92" s="40" t="s">
        <v>149</v>
      </c>
      <c r="J92" s="792">
        <v>0.86</v>
      </c>
      <c r="K92" s="792">
        <v>0.86</v>
      </c>
      <c r="L92" s="305">
        <v>0.86</v>
      </c>
      <c r="M92" s="45">
        <f>SUM(M93:M93)</f>
        <v>200000000</v>
      </c>
      <c r="N92" s="94">
        <f>SUM(N93:N93)</f>
        <v>200000000</v>
      </c>
      <c r="O92" s="94">
        <f>SUM(O93:O93)</f>
        <v>200000000</v>
      </c>
      <c r="P92" s="44"/>
      <c r="Q92" s="215"/>
      <c r="R92" s="215"/>
    </row>
    <row r="93" spans="1:18" ht="53.5" customHeight="1">
      <c r="A93" s="36" t="s">
        <v>86</v>
      </c>
      <c r="B93" s="36" t="s">
        <v>145</v>
      </c>
      <c r="C93" s="29" t="s">
        <v>16</v>
      </c>
      <c r="D93" s="36" t="s">
        <v>24</v>
      </c>
      <c r="E93" s="29" t="s">
        <v>16</v>
      </c>
      <c r="F93" s="299" t="s">
        <v>150</v>
      </c>
      <c r="G93" s="262" t="s">
        <v>269</v>
      </c>
      <c r="H93" s="262" t="s">
        <v>269</v>
      </c>
      <c r="I93" s="262" t="s">
        <v>269</v>
      </c>
      <c r="J93" s="7" t="s">
        <v>437</v>
      </c>
      <c r="K93" s="7" t="s">
        <v>437</v>
      </c>
      <c r="L93" s="22" t="s">
        <v>437</v>
      </c>
      <c r="M93" s="277">
        <v>200000000</v>
      </c>
      <c r="N93" s="93">
        <v>200000000</v>
      </c>
      <c r="O93" s="93">
        <v>200000000</v>
      </c>
      <c r="P93" s="22"/>
      <c r="Q93" s="215"/>
      <c r="R93" s="215"/>
    </row>
    <row r="94" spans="1:18" ht="40.5" customHeight="1">
      <c r="A94" s="79" t="s">
        <v>86</v>
      </c>
      <c r="B94" s="79" t="s">
        <v>145</v>
      </c>
      <c r="C94" s="31" t="s">
        <v>16</v>
      </c>
      <c r="D94" s="79" t="s">
        <v>31</v>
      </c>
      <c r="E94" s="79"/>
      <c r="F94" s="297" t="s">
        <v>152</v>
      </c>
      <c r="G94" s="40" t="s">
        <v>469</v>
      </c>
      <c r="H94" s="40" t="s">
        <v>469</v>
      </c>
      <c r="I94" s="40" t="s">
        <v>469</v>
      </c>
      <c r="J94" s="792">
        <v>0.83</v>
      </c>
      <c r="K94" s="792">
        <v>0.83</v>
      </c>
      <c r="L94" s="305">
        <v>0.83</v>
      </c>
      <c r="M94" s="45">
        <f>SUM(M95:M96)</f>
        <v>200000000</v>
      </c>
      <c r="N94" s="94">
        <f t="shared" ref="N94:O94" si="25">SUM(N95:N96)</f>
        <v>266625250</v>
      </c>
      <c r="O94" s="94">
        <f t="shared" si="25"/>
        <v>266625250</v>
      </c>
      <c r="P94" s="44"/>
      <c r="Q94" s="215"/>
      <c r="R94" s="215"/>
    </row>
    <row r="95" spans="1:18" ht="32" customHeight="1">
      <c r="A95" s="36" t="s">
        <v>86</v>
      </c>
      <c r="B95" s="36" t="s">
        <v>145</v>
      </c>
      <c r="C95" s="29" t="s">
        <v>16</v>
      </c>
      <c r="D95" s="36" t="s">
        <v>31</v>
      </c>
      <c r="E95" s="29" t="s">
        <v>154</v>
      </c>
      <c r="F95" s="3" t="s">
        <v>155</v>
      </c>
      <c r="G95" s="129" t="s">
        <v>271</v>
      </c>
      <c r="H95" s="129" t="s">
        <v>271</v>
      </c>
      <c r="I95" s="129" t="s">
        <v>271</v>
      </c>
      <c r="J95" s="7"/>
      <c r="K95" s="7"/>
      <c r="L95" s="22"/>
      <c r="M95" s="25">
        <v>0</v>
      </c>
      <c r="N95" s="99"/>
      <c r="O95" s="259"/>
      <c r="P95" s="22"/>
      <c r="Q95" s="215"/>
      <c r="R95" s="215"/>
    </row>
    <row r="96" spans="1:18" ht="36.75" customHeight="1">
      <c r="A96" s="36" t="s">
        <v>86</v>
      </c>
      <c r="B96" s="36" t="s">
        <v>145</v>
      </c>
      <c r="C96" s="29" t="s">
        <v>16</v>
      </c>
      <c r="D96" s="36" t="s">
        <v>31</v>
      </c>
      <c r="E96" s="36" t="s">
        <v>145</v>
      </c>
      <c r="F96" s="4" t="s">
        <v>156</v>
      </c>
      <c r="G96" s="52" t="s">
        <v>272</v>
      </c>
      <c r="H96" s="52" t="s">
        <v>272</v>
      </c>
      <c r="I96" s="52" t="s">
        <v>272</v>
      </c>
      <c r="J96" s="7" t="s">
        <v>443</v>
      </c>
      <c r="K96" s="7" t="s">
        <v>443</v>
      </c>
      <c r="L96" s="22" t="s">
        <v>443</v>
      </c>
      <c r="M96" s="277">
        <v>200000000</v>
      </c>
      <c r="N96" s="37">
        <v>266625250</v>
      </c>
      <c r="O96" s="37">
        <v>266625250</v>
      </c>
      <c r="P96" s="22"/>
      <c r="Q96" s="215"/>
      <c r="R96" s="215"/>
    </row>
    <row r="97" spans="1:18" ht="23.5" customHeight="1">
      <c r="A97" s="996">
        <v>2</v>
      </c>
      <c r="B97" s="996">
        <v>14</v>
      </c>
      <c r="C97" s="1051" t="s">
        <v>18</v>
      </c>
      <c r="D97" s="1051"/>
      <c r="E97" s="1052"/>
      <c r="F97" s="998" t="s">
        <v>157</v>
      </c>
      <c r="G97" s="14" t="s">
        <v>158</v>
      </c>
      <c r="H97" s="14" t="s">
        <v>158</v>
      </c>
      <c r="I97" s="14" t="s">
        <v>158</v>
      </c>
      <c r="J97" s="789">
        <v>0.85</v>
      </c>
      <c r="K97" s="789">
        <v>0.85</v>
      </c>
      <c r="L97" s="308">
        <v>0.85</v>
      </c>
      <c r="M97" s="995">
        <f>M100+M105+M109+M117</f>
        <v>2398348420</v>
      </c>
      <c r="N97" s="999">
        <f>N100+N105+N109+N117</f>
        <v>1383514125</v>
      </c>
      <c r="O97" s="999">
        <f>O100+O105+O109+O117</f>
        <v>1383514125</v>
      </c>
      <c r="P97" s="1056"/>
      <c r="Q97" s="215"/>
      <c r="R97" s="215"/>
    </row>
    <row r="98" spans="1:18" ht="33" customHeight="1">
      <c r="A98" s="996"/>
      <c r="B98" s="996"/>
      <c r="C98" s="1051"/>
      <c r="D98" s="1051"/>
      <c r="E98" s="1052"/>
      <c r="F98" s="998"/>
      <c r="G98" s="14" t="s">
        <v>159</v>
      </c>
      <c r="H98" s="14" t="s">
        <v>159</v>
      </c>
      <c r="I98" s="14" t="s">
        <v>159</v>
      </c>
      <c r="J98" s="789">
        <v>0.8</v>
      </c>
      <c r="K98" s="789">
        <v>0.8</v>
      </c>
      <c r="L98" s="308">
        <v>0.8</v>
      </c>
      <c r="M98" s="995"/>
      <c r="N98" s="1000"/>
      <c r="O98" s="1000"/>
      <c r="P98" s="1057"/>
      <c r="Q98" s="215"/>
      <c r="R98" s="215"/>
    </row>
    <row r="99" spans="1:18" ht="23.5" customHeight="1">
      <c r="A99" s="996"/>
      <c r="B99" s="996"/>
      <c r="C99" s="1051"/>
      <c r="D99" s="1051"/>
      <c r="E99" s="1052"/>
      <c r="F99" s="998"/>
      <c r="G99" s="14" t="s">
        <v>160</v>
      </c>
      <c r="H99" s="14" t="s">
        <v>160</v>
      </c>
      <c r="I99" s="14" t="s">
        <v>160</v>
      </c>
      <c r="J99" s="789">
        <v>0.7</v>
      </c>
      <c r="K99" s="789">
        <v>0.7</v>
      </c>
      <c r="L99" s="308">
        <v>0.7</v>
      </c>
      <c r="M99" s="995"/>
      <c r="N99" s="1000"/>
      <c r="O99" s="1000"/>
      <c r="P99" s="1058"/>
      <c r="Q99" s="215"/>
      <c r="R99" s="215"/>
    </row>
    <row r="100" spans="1:18" ht="57" customHeight="1">
      <c r="A100" s="30">
        <v>2</v>
      </c>
      <c r="B100" s="30">
        <v>14</v>
      </c>
      <c r="C100" s="17" t="s">
        <v>18</v>
      </c>
      <c r="D100" s="17" t="s">
        <v>24</v>
      </c>
      <c r="E100" s="79"/>
      <c r="F100" s="297" t="s">
        <v>161</v>
      </c>
      <c r="G100" s="40" t="s">
        <v>470</v>
      </c>
      <c r="H100" s="40" t="s">
        <v>471</v>
      </c>
      <c r="I100" s="40" t="s">
        <v>471</v>
      </c>
      <c r="J100" s="790">
        <v>0.8</v>
      </c>
      <c r="K100" s="790">
        <v>0.8</v>
      </c>
      <c r="L100" s="304">
        <v>0.8</v>
      </c>
      <c r="M100" s="32">
        <f>SUM(M101:M104)</f>
        <v>572166000</v>
      </c>
      <c r="N100" s="32">
        <f>SUM(N101:N104)</f>
        <v>203242500</v>
      </c>
      <c r="O100" s="33">
        <f>SUM(O101:O104)</f>
        <v>203242500</v>
      </c>
      <c r="P100" s="44"/>
      <c r="Q100" s="215"/>
      <c r="R100" s="215"/>
    </row>
    <row r="101" spans="1:18" ht="76" customHeight="1">
      <c r="A101" s="7">
        <v>2</v>
      </c>
      <c r="B101" s="7">
        <v>14</v>
      </c>
      <c r="C101" s="23" t="s">
        <v>18</v>
      </c>
      <c r="D101" s="23" t="s">
        <v>24</v>
      </c>
      <c r="E101" s="23" t="s">
        <v>8</v>
      </c>
      <c r="F101" s="3" t="s">
        <v>163</v>
      </c>
      <c r="G101" s="262" t="s">
        <v>273</v>
      </c>
      <c r="H101" s="262" t="s">
        <v>273</v>
      </c>
      <c r="I101" s="262" t="s">
        <v>273</v>
      </c>
      <c r="J101" s="7" t="s">
        <v>456</v>
      </c>
      <c r="K101" s="7" t="s">
        <v>456</v>
      </c>
      <c r="L101" s="22" t="s">
        <v>456</v>
      </c>
      <c r="M101" s="277">
        <v>200000000</v>
      </c>
      <c r="N101" s="25">
        <v>203242500</v>
      </c>
      <c r="O101" s="25">
        <v>203242500</v>
      </c>
      <c r="P101" s="22"/>
      <c r="Q101" s="215"/>
      <c r="R101" s="215"/>
    </row>
    <row r="102" spans="1:18" ht="63" customHeight="1">
      <c r="A102" s="22">
        <v>2</v>
      </c>
      <c r="B102" s="22">
        <v>14</v>
      </c>
      <c r="C102" s="27" t="s">
        <v>18</v>
      </c>
      <c r="D102" s="22">
        <v>2.0099999999999998</v>
      </c>
      <c r="E102" s="27" t="s">
        <v>18</v>
      </c>
      <c r="F102" s="299" t="s">
        <v>164</v>
      </c>
      <c r="G102" s="262" t="s">
        <v>274</v>
      </c>
      <c r="H102" s="262" t="s">
        <v>274</v>
      </c>
      <c r="I102" s="262" t="s">
        <v>274</v>
      </c>
      <c r="J102" s="7" t="s">
        <v>822</v>
      </c>
      <c r="K102" s="7"/>
      <c r="L102" s="22"/>
      <c r="M102" s="25">
        <v>70078000</v>
      </c>
      <c r="N102" s="22"/>
      <c r="O102" s="251"/>
      <c r="P102" s="22"/>
      <c r="Q102" s="215"/>
      <c r="R102" s="215"/>
    </row>
    <row r="103" spans="1:18" ht="75.650000000000006" customHeight="1">
      <c r="A103" s="22">
        <v>2</v>
      </c>
      <c r="B103" s="22">
        <v>14</v>
      </c>
      <c r="C103" s="27" t="s">
        <v>18</v>
      </c>
      <c r="D103" s="22">
        <v>2.0099999999999998</v>
      </c>
      <c r="E103" s="27" t="s">
        <v>20</v>
      </c>
      <c r="F103" s="299" t="s">
        <v>165</v>
      </c>
      <c r="G103" s="262" t="s">
        <v>275</v>
      </c>
      <c r="H103" s="262" t="s">
        <v>275</v>
      </c>
      <c r="I103" s="262" t="s">
        <v>275</v>
      </c>
      <c r="J103" s="7" t="s">
        <v>438</v>
      </c>
      <c r="K103" s="7"/>
      <c r="L103" s="22"/>
      <c r="M103" s="25">
        <v>75000000</v>
      </c>
      <c r="N103" s="22"/>
      <c r="O103" s="251"/>
      <c r="P103" s="22"/>
      <c r="Q103" s="215"/>
      <c r="R103" s="215"/>
    </row>
    <row r="104" spans="1:18" ht="77.5" customHeight="1">
      <c r="A104" s="22">
        <v>2</v>
      </c>
      <c r="B104" s="22">
        <v>14</v>
      </c>
      <c r="C104" s="27" t="s">
        <v>18</v>
      </c>
      <c r="D104" s="22">
        <v>2.0099999999999998</v>
      </c>
      <c r="E104" s="27" t="s">
        <v>33</v>
      </c>
      <c r="F104" s="4" t="s">
        <v>167</v>
      </c>
      <c r="G104" s="262" t="s">
        <v>277</v>
      </c>
      <c r="H104" s="262" t="s">
        <v>277</v>
      </c>
      <c r="I104" s="262" t="s">
        <v>277</v>
      </c>
      <c r="J104" s="7" t="s">
        <v>823</v>
      </c>
      <c r="K104" s="7"/>
      <c r="L104" s="22"/>
      <c r="M104" s="25">
        <v>227088000</v>
      </c>
      <c r="N104" s="22"/>
      <c r="O104" s="251"/>
      <c r="P104" s="22"/>
      <c r="Q104" s="215"/>
      <c r="R104" s="215"/>
    </row>
    <row r="105" spans="1:18" ht="33.5" customHeight="1">
      <c r="A105" s="30">
        <v>2</v>
      </c>
      <c r="B105" s="30">
        <v>14</v>
      </c>
      <c r="C105" s="17" t="s">
        <v>18</v>
      </c>
      <c r="D105" s="17" t="s">
        <v>31</v>
      </c>
      <c r="E105" s="79"/>
      <c r="F105" s="297" t="s">
        <v>168</v>
      </c>
      <c r="G105" s="40" t="s">
        <v>169</v>
      </c>
      <c r="H105" s="40" t="s">
        <v>169</v>
      </c>
      <c r="I105" s="40" t="s">
        <v>169</v>
      </c>
      <c r="J105" s="790">
        <v>0.8</v>
      </c>
      <c r="K105" s="790">
        <v>0.8</v>
      </c>
      <c r="L105" s="304">
        <v>0.8</v>
      </c>
      <c r="M105" s="32">
        <f>SUM(M106:M108)</f>
        <v>358400000</v>
      </c>
      <c r="N105" s="20">
        <f>SUM(N106:N108)</f>
        <v>357240625</v>
      </c>
      <c r="O105" s="20">
        <f>SUM(O106:O108)</f>
        <v>357240625</v>
      </c>
      <c r="P105" s="44"/>
      <c r="Q105" s="215"/>
      <c r="R105" s="215"/>
    </row>
    <row r="106" spans="1:18" ht="78.650000000000006" customHeight="1">
      <c r="A106" s="7">
        <v>2</v>
      </c>
      <c r="B106" s="7">
        <v>14</v>
      </c>
      <c r="C106" s="23" t="s">
        <v>18</v>
      </c>
      <c r="D106" s="23" t="s">
        <v>31</v>
      </c>
      <c r="E106" s="23" t="s">
        <v>8</v>
      </c>
      <c r="F106" s="4" t="s">
        <v>170</v>
      </c>
      <c r="G106" s="52" t="s">
        <v>278</v>
      </c>
      <c r="H106" s="52" t="s">
        <v>278</v>
      </c>
      <c r="I106" s="52" t="s">
        <v>278</v>
      </c>
      <c r="J106" s="7" t="s">
        <v>449</v>
      </c>
      <c r="K106" s="7" t="s">
        <v>449</v>
      </c>
      <c r="L106" s="22" t="s">
        <v>449</v>
      </c>
      <c r="M106" s="277">
        <v>200000000</v>
      </c>
      <c r="N106" s="37">
        <v>198940625</v>
      </c>
      <c r="O106" s="37">
        <v>198940625</v>
      </c>
      <c r="P106" s="22"/>
      <c r="Q106" s="215"/>
      <c r="R106" s="215"/>
    </row>
    <row r="107" spans="1:18" ht="122.5" customHeight="1">
      <c r="A107" s="7">
        <v>2</v>
      </c>
      <c r="B107" s="7">
        <v>14</v>
      </c>
      <c r="C107" s="23" t="s">
        <v>18</v>
      </c>
      <c r="D107" s="23" t="s">
        <v>31</v>
      </c>
      <c r="E107" s="23" t="s">
        <v>18</v>
      </c>
      <c r="F107" s="4" t="s">
        <v>315</v>
      </c>
      <c r="G107" s="52" t="s">
        <v>837</v>
      </c>
      <c r="H107" s="52" t="s">
        <v>837</v>
      </c>
      <c r="I107" s="52" t="s">
        <v>837</v>
      </c>
      <c r="J107" s="7"/>
      <c r="K107" s="7"/>
      <c r="L107" s="22"/>
      <c r="M107" s="37"/>
      <c r="N107" s="251"/>
      <c r="O107" s="251"/>
      <c r="P107" s="22"/>
      <c r="Q107" s="215"/>
      <c r="R107" s="215"/>
    </row>
    <row r="108" spans="1:18" ht="58.5" customHeight="1">
      <c r="A108" s="7">
        <v>2</v>
      </c>
      <c r="B108" s="7">
        <v>14</v>
      </c>
      <c r="C108" s="23" t="s">
        <v>18</v>
      </c>
      <c r="D108" s="23" t="s">
        <v>31</v>
      </c>
      <c r="E108" s="23" t="s">
        <v>20</v>
      </c>
      <c r="F108" s="4" t="s">
        <v>171</v>
      </c>
      <c r="G108" s="52" t="s">
        <v>838</v>
      </c>
      <c r="H108" s="52" t="s">
        <v>838</v>
      </c>
      <c r="I108" s="52" t="s">
        <v>838</v>
      </c>
      <c r="J108" s="7" t="s">
        <v>457</v>
      </c>
      <c r="K108" s="7" t="s">
        <v>457</v>
      </c>
      <c r="L108" s="22" t="s">
        <v>457</v>
      </c>
      <c r="M108" s="37">
        <v>158400000</v>
      </c>
      <c r="N108" s="37">
        <v>158300000</v>
      </c>
      <c r="O108" s="37">
        <v>158300000</v>
      </c>
      <c r="P108" s="22"/>
      <c r="Q108" s="215"/>
      <c r="R108" s="215"/>
    </row>
    <row r="109" spans="1:18" ht="65.25" customHeight="1">
      <c r="A109" s="30">
        <v>2</v>
      </c>
      <c r="B109" s="30">
        <v>14</v>
      </c>
      <c r="C109" s="17" t="s">
        <v>18</v>
      </c>
      <c r="D109" s="17" t="s">
        <v>35</v>
      </c>
      <c r="E109" s="79"/>
      <c r="F109" s="297" t="s">
        <v>172</v>
      </c>
      <c r="G109" s="40" t="s">
        <v>409</v>
      </c>
      <c r="H109" s="40" t="s">
        <v>409</v>
      </c>
      <c r="I109" s="40" t="s">
        <v>409</v>
      </c>
      <c r="J109" s="790">
        <v>0.75</v>
      </c>
      <c r="K109" s="790">
        <v>0.75</v>
      </c>
      <c r="L109" s="304">
        <v>0.75</v>
      </c>
      <c r="M109" s="32">
        <f>SUM(M110:M116)</f>
        <v>1175438420</v>
      </c>
      <c r="N109" s="32">
        <f t="shared" ref="N109:O109" si="26">SUM(N110:N116)</f>
        <v>530687000</v>
      </c>
      <c r="O109" s="32">
        <f t="shared" si="26"/>
        <v>530687000</v>
      </c>
      <c r="P109" s="44"/>
      <c r="Q109" s="215"/>
      <c r="R109" s="215"/>
    </row>
    <row r="110" spans="1:18" ht="71.150000000000006" customHeight="1">
      <c r="A110" s="36" t="s">
        <v>86</v>
      </c>
      <c r="B110" s="36" t="s">
        <v>145</v>
      </c>
      <c r="C110" s="29" t="s">
        <v>18</v>
      </c>
      <c r="D110" s="36" t="s">
        <v>35</v>
      </c>
      <c r="E110" s="29" t="s">
        <v>8</v>
      </c>
      <c r="F110" s="299" t="s">
        <v>174</v>
      </c>
      <c r="G110" s="262" t="s">
        <v>280</v>
      </c>
      <c r="H110" s="262" t="s">
        <v>280</v>
      </c>
      <c r="I110" s="262" t="s">
        <v>280</v>
      </c>
      <c r="J110" s="7" t="s">
        <v>443</v>
      </c>
      <c r="K110" s="7" t="s">
        <v>443</v>
      </c>
      <c r="L110" s="22" t="s">
        <v>443</v>
      </c>
      <c r="M110" s="25">
        <v>120450000</v>
      </c>
      <c r="N110" s="37">
        <v>120450000</v>
      </c>
      <c r="O110" s="37">
        <v>120450000</v>
      </c>
      <c r="P110" s="22"/>
      <c r="Q110" s="215"/>
      <c r="R110" s="215"/>
    </row>
    <row r="111" spans="1:18" ht="48" customHeight="1">
      <c r="A111" s="36" t="s">
        <v>86</v>
      </c>
      <c r="B111" s="36" t="s">
        <v>145</v>
      </c>
      <c r="C111" s="29" t="s">
        <v>18</v>
      </c>
      <c r="D111" s="36" t="s">
        <v>35</v>
      </c>
      <c r="E111" s="29" t="s">
        <v>18</v>
      </c>
      <c r="F111" s="4" t="s">
        <v>175</v>
      </c>
      <c r="G111" s="262" t="s">
        <v>281</v>
      </c>
      <c r="H111" s="262" t="s">
        <v>281</v>
      </c>
      <c r="I111" s="262" t="s">
        <v>281</v>
      </c>
      <c r="J111" s="7" t="s">
        <v>825</v>
      </c>
      <c r="K111" s="7"/>
      <c r="L111" s="22"/>
      <c r="M111" s="37">
        <v>595191420</v>
      </c>
      <c r="N111" s="251"/>
      <c r="O111" s="251"/>
      <c r="P111" s="22"/>
      <c r="Q111" s="215"/>
      <c r="R111" s="215"/>
    </row>
    <row r="112" spans="1:18" ht="48" customHeight="1">
      <c r="A112" s="36" t="s">
        <v>86</v>
      </c>
      <c r="B112" s="36" t="s">
        <v>145</v>
      </c>
      <c r="C112" s="29" t="s">
        <v>18</v>
      </c>
      <c r="D112" s="36" t="s">
        <v>35</v>
      </c>
      <c r="E112" s="29" t="s">
        <v>18</v>
      </c>
      <c r="F112" s="4" t="s">
        <v>175</v>
      </c>
      <c r="G112" s="262" t="s">
        <v>281</v>
      </c>
      <c r="H112" s="262" t="s">
        <v>281</v>
      </c>
      <c r="I112" s="262" t="s">
        <v>281</v>
      </c>
      <c r="J112" s="7"/>
      <c r="K112" s="7" t="s">
        <v>824</v>
      </c>
      <c r="L112" s="22" t="s">
        <v>824</v>
      </c>
      <c r="M112" s="37"/>
      <c r="N112" s="251">
        <v>322290000</v>
      </c>
      <c r="O112" s="251">
        <v>322290000</v>
      </c>
      <c r="P112" s="7" t="s">
        <v>432</v>
      </c>
      <c r="Q112" s="215"/>
      <c r="R112" s="215"/>
    </row>
    <row r="113" spans="1:18" ht="48" customHeight="1">
      <c r="A113" s="36" t="s">
        <v>86</v>
      </c>
      <c r="B113" s="36" t="s">
        <v>145</v>
      </c>
      <c r="C113" s="29" t="s">
        <v>18</v>
      </c>
      <c r="D113" s="36" t="s">
        <v>35</v>
      </c>
      <c r="E113" s="29" t="s">
        <v>25</v>
      </c>
      <c r="F113" s="4" t="s">
        <v>176</v>
      </c>
      <c r="G113" s="262" t="s">
        <v>282</v>
      </c>
      <c r="H113" s="262" t="s">
        <v>282</v>
      </c>
      <c r="I113" s="262" t="s">
        <v>282</v>
      </c>
      <c r="J113" s="7" t="s">
        <v>826</v>
      </c>
      <c r="K113" s="7"/>
      <c r="L113" s="22"/>
      <c r="M113" s="37">
        <v>432500000</v>
      </c>
      <c r="N113" s="251"/>
      <c r="O113" s="251"/>
      <c r="P113" s="22"/>
      <c r="Q113" s="215"/>
      <c r="R113" s="215"/>
    </row>
    <row r="114" spans="1:18" ht="62.5" customHeight="1">
      <c r="A114" s="36" t="s">
        <v>86</v>
      </c>
      <c r="B114" s="36" t="s">
        <v>145</v>
      </c>
      <c r="C114" s="29" t="s">
        <v>18</v>
      </c>
      <c r="D114" s="36" t="s">
        <v>35</v>
      </c>
      <c r="E114" s="29" t="s">
        <v>67</v>
      </c>
      <c r="F114" s="3" t="s">
        <v>399</v>
      </c>
      <c r="G114" s="262" t="s">
        <v>839</v>
      </c>
      <c r="H114" s="272" t="s">
        <v>839</v>
      </c>
      <c r="I114" s="272" t="s">
        <v>839</v>
      </c>
      <c r="J114" s="7"/>
      <c r="K114" s="7" t="s">
        <v>443</v>
      </c>
      <c r="L114" s="22" t="s">
        <v>443</v>
      </c>
      <c r="M114" s="25"/>
      <c r="N114" s="37">
        <v>23400000</v>
      </c>
      <c r="O114" s="37">
        <v>23400000</v>
      </c>
      <c r="P114" s="22"/>
      <c r="Q114" s="215"/>
      <c r="R114" s="215"/>
    </row>
    <row r="115" spans="1:18" ht="75" customHeight="1">
      <c r="A115" s="36" t="s">
        <v>86</v>
      </c>
      <c r="B115" s="36" t="s">
        <v>145</v>
      </c>
      <c r="C115" s="29" t="s">
        <v>18</v>
      </c>
      <c r="D115" s="36" t="s">
        <v>35</v>
      </c>
      <c r="E115" s="29" t="s">
        <v>67</v>
      </c>
      <c r="F115" s="3" t="s">
        <v>399</v>
      </c>
      <c r="G115" s="262" t="s">
        <v>839</v>
      </c>
      <c r="H115" s="272" t="s">
        <v>839</v>
      </c>
      <c r="I115" s="272" t="s">
        <v>839</v>
      </c>
      <c r="J115" s="7"/>
      <c r="K115" s="7"/>
      <c r="L115" s="22"/>
      <c r="M115" s="25"/>
      <c r="N115" s="37">
        <v>37250000</v>
      </c>
      <c r="O115" s="37">
        <v>37250000</v>
      </c>
      <c r="P115" s="7" t="s">
        <v>432</v>
      </c>
      <c r="Q115" s="215"/>
      <c r="R115" s="215"/>
    </row>
    <row r="116" spans="1:18" ht="40" customHeight="1">
      <c r="A116" s="36" t="s">
        <v>86</v>
      </c>
      <c r="B116" s="36" t="s">
        <v>145</v>
      </c>
      <c r="C116" s="29" t="s">
        <v>18</v>
      </c>
      <c r="D116" s="36" t="s">
        <v>35</v>
      </c>
      <c r="E116" s="36" t="s">
        <v>154</v>
      </c>
      <c r="F116" s="4" t="s">
        <v>177</v>
      </c>
      <c r="G116" s="129" t="s">
        <v>283</v>
      </c>
      <c r="H116" s="129" t="s">
        <v>283</v>
      </c>
      <c r="I116" s="129" t="s">
        <v>283</v>
      </c>
      <c r="J116" s="7" t="s">
        <v>443</v>
      </c>
      <c r="K116" s="7" t="s">
        <v>443</v>
      </c>
      <c r="L116" s="22" t="s">
        <v>443</v>
      </c>
      <c r="M116" s="37">
        <v>27297000</v>
      </c>
      <c r="N116" s="37">
        <v>27297000</v>
      </c>
      <c r="O116" s="37">
        <v>27297000</v>
      </c>
      <c r="P116" s="22"/>
      <c r="Q116" s="215"/>
      <c r="R116" s="215"/>
    </row>
    <row r="117" spans="1:18" ht="57.5">
      <c r="A117" s="79" t="s">
        <v>86</v>
      </c>
      <c r="B117" s="79" t="s">
        <v>145</v>
      </c>
      <c r="C117" s="31" t="s">
        <v>18</v>
      </c>
      <c r="D117" s="17">
        <v>2.04</v>
      </c>
      <c r="E117" s="17"/>
      <c r="F117" s="297" t="s">
        <v>178</v>
      </c>
      <c r="G117" s="40" t="s">
        <v>472</v>
      </c>
      <c r="H117" s="40" t="s">
        <v>472</v>
      </c>
      <c r="I117" s="40" t="s">
        <v>472</v>
      </c>
      <c r="J117" s="790">
        <v>1</v>
      </c>
      <c r="K117" s="790">
        <v>1</v>
      </c>
      <c r="L117" s="304">
        <v>1</v>
      </c>
      <c r="M117" s="32">
        <f>SUM(M118:M120)</f>
        <v>292344000</v>
      </c>
      <c r="N117" s="20">
        <f t="shared" ref="N117:O117" si="27">SUM(N118:N120)</f>
        <v>292344000</v>
      </c>
      <c r="O117" s="20">
        <f t="shared" si="27"/>
        <v>292344000</v>
      </c>
      <c r="P117" s="44"/>
      <c r="Q117" s="215"/>
      <c r="R117" s="215"/>
    </row>
    <row r="118" spans="1:18" ht="70" customHeight="1">
      <c r="A118" s="36" t="s">
        <v>86</v>
      </c>
      <c r="B118" s="36" t="s">
        <v>145</v>
      </c>
      <c r="C118" s="29" t="s">
        <v>18</v>
      </c>
      <c r="D118" s="36" t="s">
        <v>180</v>
      </c>
      <c r="E118" s="23" t="s">
        <v>8</v>
      </c>
      <c r="F118" s="2" t="s">
        <v>181</v>
      </c>
      <c r="G118" s="262" t="s">
        <v>284</v>
      </c>
      <c r="H118" s="262" t="s">
        <v>284</v>
      </c>
      <c r="I118" s="262" t="s">
        <v>284</v>
      </c>
      <c r="J118" s="7" t="s">
        <v>453</v>
      </c>
      <c r="K118" s="7" t="s">
        <v>453</v>
      </c>
      <c r="L118" s="22" t="s">
        <v>453</v>
      </c>
      <c r="M118" s="25">
        <v>100075000</v>
      </c>
      <c r="N118" s="37">
        <v>100075000</v>
      </c>
      <c r="O118" s="37">
        <v>100075000</v>
      </c>
      <c r="P118" s="22"/>
      <c r="Q118" s="215"/>
      <c r="R118" s="215"/>
    </row>
    <row r="119" spans="1:18" ht="34.5">
      <c r="A119" s="36" t="s">
        <v>86</v>
      </c>
      <c r="B119" s="36" t="s">
        <v>145</v>
      </c>
      <c r="C119" s="29" t="s">
        <v>18</v>
      </c>
      <c r="D119" s="36" t="s">
        <v>180</v>
      </c>
      <c r="E119" s="23" t="s">
        <v>16</v>
      </c>
      <c r="F119" s="2" t="s">
        <v>182</v>
      </c>
      <c r="G119" s="262" t="s">
        <v>285</v>
      </c>
      <c r="H119" s="262" t="s">
        <v>285</v>
      </c>
      <c r="I119" s="262" t="s">
        <v>285</v>
      </c>
      <c r="J119" s="7" t="s">
        <v>458</v>
      </c>
      <c r="K119" s="7" t="s">
        <v>458</v>
      </c>
      <c r="L119" s="22" t="s">
        <v>458</v>
      </c>
      <c r="M119" s="25">
        <v>75085000</v>
      </c>
      <c r="N119" s="37">
        <v>75085000</v>
      </c>
      <c r="O119" s="37">
        <v>75085000</v>
      </c>
      <c r="P119" s="22"/>
      <c r="Q119" s="215"/>
      <c r="R119" s="215"/>
    </row>
    <row r="120" spans="1:18" ht="74.150000000000006" customHeight="1">
      <c r="A120" s="36" t="s">
        <v>86</v>
      </c>
      <c r="B120" s="36" t="s">
        <v>145</v>
      </c>
      <c r="C120" s="29" t="s">
        <v>18</v>
      </c>
      <c r="D120" s="36" t="s">
        <v>180</v>
      </c>
      <c r="E120" s="29" t="s">
        <v>18</v>
      </c>
      <c r="F120" s="4" t="s">
        <v>183</v>
      </c>
      <c r="G120" s="262" t="s">
        <v>286</v>
      </c>
      <c r="H120" s="262" t="s">
        <v>286</v>
      </c>
      <c r="I120" s="262" t="s">
        <v>286</v>
      </c>
      <c r="J120" s="7" t="s">
        <v>459</v>
      </c>
      <c r="K120" s="7" t="s">
        <v>459</v>
      </c>
      <c r="L120" s="22" t="s">
        <v>459</v>
      </c>
      <c r="M120" s="37">
        <v>117184000</v>
      </c>
      <c r="N120" s="37">
        <v>117184000</v>
      </c>
      <c r="O120" s="37">
        <v>117184000</v>
      </c>
      <c r="P120" s="22"/>
      <c r="Q120" s="215"/>
      <c r="R120" s="215"/>
    </row>
    <row r="121" spans="1:18" ht="42" customHeight="1">
      <c r="A121" s="269">
        <v>2</v>
      </c>
      <c r="B121" s="269">
        <v>14</v>
      </c>
      <c r="C121" s="263" t="s">
        <v>20</v>
      </c>
      <c r="D121" s="170"/>
      <c r="E121" s="170"/>
      <c r="F121" s="300" t="s">
        <v>184</v>
      </c>
      <c r="G121" s="14" t="s">
        <v>185</v>
      </c>
      <c r="H121" s="14" t="s">
        <v>185</v>
      </c>
      <c r="I121" s="14" t="s">
        <v>185</v>
      </c>
      <c r="J121" s="789">
        <v>0.8</v>
      </c>
      <c r="K121" s="789">
        <v>0.8</v>
      </c>
      <c r="L121" s="308">
        <v>0.8</v>
      </c>
      <c r="M121" s="104">
        <f>M122</f>
        <v>244068500</v>
      </c>
      <c r="N121" s="101">
        <f t="shared" ref="N121:O121" si="28">N122</f>
        <v>391870000</v>
      </c>
      <c r="O121" s="101">
        <f t="shared" si="28"/>
        <v>391870000</v>
      </c>
      <c r="P121" s="267"/>
      <c r="Q121" s="215"/>
      <c r="R121" s="215"/>
    </row>
    <row r="122" spans="1:18" ht="42" customHeight="1">
      <c r="A122" s="30">
        <v>2</v>
      </c>
      <c r="B122" s="30">
        <v>14</v>
      </c>
      <c r="C122" s="17" t="s">
        <v>20</v>
      </c>
      <c r="D122" s="17" t="s">
        <v>24</v>
      </c>
      <c r="E122" s="17"/>
      <c r="F122" s="297" t="s">
        <v>186</v>
      </c>
      <c r="G122" s="40" t="s">
        <v>473</v>
      </c>
      <c r="H122" s="40" t="s">
        <v>473</v>
      </c>
      <c r="I122" s="40" t="s">
        <v>473</v>
      </c>
      <c r="J122" s="790">
        <v>0.8</v>
      </c>
      <c r="K122" s="790">
        <v>0.8</v>
      </c>
      <c r="L122" s="304">
        <v>0.8</v>
      </c>
      <c r="M122" s="32">
        <f>SUM(M123:M127)</f>
        <v>244068500</v>
      </c>
      <c r="N122" s="20">
        <f t="shared" ref="N122:O122" si="29">SUM(N123:N127)</f>
        <v>391870000</v>
      </c>
      <c r="O122" s="20">
        <f t="shared" si="29"/>
        <v>391870000</v>
      </c>
      <c r="P122" s="44"/>
      <c r="Q122" s="215"/>
      <c r="R122" s="215"/>
    </row>
    <row r="123" spans="1:18" ht="118" customHeight="1">
      <c r="A123" s="7">
        <v>2</v>
      </c>
      <c r="B123" s="7">
        <v>14</v>
      </c>
      <c r="C123" s="23" t="s">
        <v>20</v>
      </c>
      <c r="D123" s="23" t="s">
        <v>24</v>
      </c>
      <c r="E123" s="23" t="s">
        <v>8</v>
      </c>
      <c r="F123" s="4" t="s">
        <v>188</v>
      </c>
      <c r="G123" s="52" t="s">
        <v>288</v>
      </c>
      <c r="H123" s="52" t="s">
        <v>288</v>
      </c>
      <c r="I123" s="52" t="s">
        <v>288</v>
      </c>
      <c r="J123" s="7" t="s">
        <v>827</v>
      </c>
      <c r="K123" s="7"/>
      <c r="L123" s="22"/>
      <c r="M123" s="107">
        <v>15778500</v>
      </c>
      <c r="N123" s="22"/>
      <c r="O123" s="37"/>
      <c r="P123" s="22"/>
      <c r="Q123" s="215"/>
      <c r="R123" s="215"/>
    </row>
    <row r="124" spans="1:18" ht="99.65" customHeight="1">
      <c r="A124" s="7">
        <v>2</v>
      </c>
      <c r="B124" s="7">
        <v>14</v>
      </c>
      <c r="C124" s="23" t="s">
        <v>20</v>
      </c>
      <c r="D124" s="23" t="s">
        <v>24</v>
      </c>
      <c r="E124" s="23" t="s">
        <v>16</v>
      </c>
      <c r="F124" s="4" t="s">
        <v>427</v>
      </c>
      <c r="G124" s="52" t="s">
        <v>429</v>
      </c>
      <c r="H124" s="52" t="s">
        <v>429</v>
      </c>
      <c r="I124" s="52" t="s">
        <v>429</v>
      </c>
      <c r="J124" s="7" t="s">
        <v>828</v>
      </c>
      <c r="K124" s="7"/>
      <c r="L124" s="22"/>
      <c r="M124" s="107">
        <v>120500000</v>
      </c>
      <c r="N124" s="22"/>
      <c r="O124" s="37"/>
      <c r="P124" s="22"/>
      <c r="Q124" s="215"/>
      <c r="R124" s="215"/>
    </row>
    <row r="125" spans="1:18" ht="69.75" customHeight="1">
      <c r="A125" s="36" t="s">
        <v>86</v>
      </c>
      <c r="B125" s="36" t="s">
        <v>145</v>
      </c>
      <c r="C125" s="29" t="s">
        <v>20</v>
      </c>
      <c r="D125" s="36" t="s">
        <v>24</v>
      </c>
      <c r="E125" s="36" t="s">
        <v>18</v>
      </c>
      <c r="F125" s="301" t="s">
        <v>190</v>
      </c>
      <c r="G125" s="262" t="s">
        <v>290</v>
      </c>
      <c r="H125" s="262" t="s">
        <v>290</v>
      </c>
      <c r="I125" s="262" t="s">
        <v>290</v>
      </c>
      <c r="J125" s="7" t="s">
        <v>823</v>
      </c>
      <c r="K125" s="7"/>
      <c r="L125" s="22"/>
      <c r="M125" s="25">
        <v>15340000</v>
      </c>
      <c r="N125" s="22"/>
      <c r="O125" s="37"/>
      <c r="P125" s="22"/>
      <c r="Q125" s="215"/>
      <c r="R125" s="215"/>
    </row>
    <row r="126" spans="1:18" ht="76.5" customHeight="1">
      <c r="A126" s="36" t="s">
        <v>86</v>
      </c>
      <c r="B126" s="36" t="s">
        <v>145</v>
      </c>
      <c r="C126" s="29" t="s">
        <v>20</v>
      </c>
      <c r="D126" s="36" t="s">
        <v>24</v>
      </c>
      <c r="E126" s="29" t="s">
        <v>22</v>
      </c>
      <c r="F126" s="2" t="s">
        <v>191</v>
      </c>
      <c r="G126" s="129" t="s">
        <v>291</v>
      </c>
      <c r="H126" s="129" t="s">
        <v>291</v>
      </c>
      <c r="I126" s="129" t="s">
        <v>291</v>
      </c>
      <c r="J126" s="7" t="s">
        <v>460</v>
      </c>
      <c r="K126" s="7" t="s">
        <v>460</v>
      </c>
      <c r="L126" s="22" t="s">
        <v>460</v>
      </c>
      <c r="M126" s="37">
        <v>76450000</v>
      </c>
      <c r="N126" s="37">
        <v>100370000</v>
      </c>
      <c r="O126" s="37">
        <v>100370000</v>
      </c>
      <c r="P126" s="22"/>
      <c r="Q126" s="215"/>
      <c r="R126" s="215"/>
    </row>
    <row r="127" spans="1:18" ht="76.5" customHeight="1">
      <c r="A127" s="36" t="s">
        <v>86</v>
      </c>
      <c r="B127" s="36" t="s">
        <v>145</v>
      </c>
      <c r="C127" s="29" t="s">
        <v>20</v>
      </c>
      <c r="D127" s="36" t="s">
        <v>24</v>
      </c>
      <c r="E127" s="29" t="s">
        <v>25</v>
      </c>
      <c r="F127" s="4" t="s">
        <v>192</v>
      </c>
      <c r="G127" s="52" t="s">
        <v>292</v>
      </c>
      <c r="H127" s="52" t="s">
        <v>292</v>
      </c>
      <c r="I127" s="52" t="s">
        <v>292</v>
      </c>
      <c r="J127" s="7" t="s">
        <v>461</v>
      </c>
      <c r="K127" s="7" t="s">
        <v>461</v>
      </c>
      <c r="L127" s="22" t="s">
        <v>461</v>
      </c>
      <c r="M127" s="37">
        <v>16000000</v>
      </c>
      <c r="N127" s="37">
        <v>291500000</v>
      </c>
      <c r="O127" s="37">
        <v>291500000</v>
      </c>
      <c r="P127" s="22"/>
      <c r="Q127" s="215"/>
      <c r="R127" s="215"/>
    </row>
    <row r="128" spans="1:18" ht="29.5" customHeight="1">
      <c r="A128" s="992"/>
      <c r="B128" s="992"/>
      <c r="C128" s="992"/>
      <c r="D128" s="992"/>
      <c r="E128" s="992"/>
      <c r="F128" s="992"/>
      <c r="G128" s="992"/>
      <c r="H128" s="992"/>
      <c r="I128" s="992"/>
      <c r="J128" s="992"/>
      <c r="K128" s="793"/>
      <c r="L128" s="261"/>
      <c r="M128" s="311">
        <f>M9+M44+M57+M65+M70+M73+M77+M86+M91+M97+M121</f>
        <v>15905531195</v>
      </c>
      <c r="N128" s="311">
        <f>N9+N44+N57+N65+N70+N73+N77+N86+N91+N97+N121</f>
        <v>11442232960</v>
      </c>
      <c r="O128" s="311">
        <f>O9+O44+O57+O65+O70+O73+O77+O86+O91+O97+O121</f>
        <v>11442232960</v>
      </c>
      <c r="P128" s="256"/>
    </row>
    <row r="129" spans="7:15">
      <c r="G129" s="230"/>
      <c r="H129" s="230"/>
      <c r="I129" s="230"/>
    </row>
    <row r="130" spans="7:15">
      <c r="O130" s="252"/>
    </row>
    <row r="131" spans="7:15">
      <c r="O131" s="253"/>
    </row>
    <row r="132" spans="7:15">
      <c r="O132" s="253"/>
    </row>
    <row r="133" spans="7:15">
      <c r="O133" s="253"/>
    </row>
  </sheetData>
  <mergeCells count="32">
    <mergeCell ref="P97:P99"/>
    <mergeCell ref="P44:P45"/>
    <mergeCell ref="A128:J128"/>
    <mergeCell ref="F6:F7"/>
    <mergeCell ref="G6:I6"/>
    <mergeCell ref="J6:L6"/>
    <mergeCell ref="M6:O6"/>
    <mergeCell ref="P6:P7"/>
    <mergeCell ref="E44:E45"/>
    <mergeCell ref="D44:D45"/>
    <mergeCell ref="C44:C45"/>
    <mergeCell ref="B44:B45"/>
    <mergeCell ref="M97:M99"/>
    <mergeCell ref="N97:N99"/>
    <mergeCell ref="O97:O99"/>
    <mergeCell ref="F97:F99"/>
    <mergeCell ref="N44:N45"/>
    <mergeCell ref="O44:O45"/>
    <mergeCell ref="A44:A45"/>
    <mergeCell ref="F44:F45"/>
    <mergeCell ref="M44:M45"/>
    <mergeCell ref="A97:A99"/>
    <mergeCell ref="B97:B99"/>
    <mergeCell ref="C97:C99"/>
    <mergeCell ref="D97:D99"/>
    <mergeCell ref="E97:E99"/>
    <mergeCell ref="A8:E8"/>
    <mergeCell ref="A1:P1"/>
    <mergeCell ref="A2:P2"/>
    <mergeCell ref="A4:P4"/>
    <mergeCell ref="A6:E7"/>
    <mergeCell ref="A5:P5"/>
  </mergeCells>
  <pageMargins left="0.25" right="0.25" top="0.25" bottom="0.25" header="0.3" footer="0.3"/>
  <pageSetup paperSize="9" scale="60" orientation="landscape" r:id="rId1"/>
  <rowBreaks count="1" manualBreakCount="1">
    <brk id="2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N60"/>
  <sheetViews>
    <sheetView view="pageBreakPreview" topLeftCell="B1" zoomScaleNormal="100" zoomScaleSheetLayoutView="100" workbookViewId="0">
      <pane ySplit="7" topLeftCell="A55" activePane="bottomLeft" state="frozen"/>
      <selection activeCell="E9" sqref="E9"/>
      <selection pane="bottomLeft" activeCell="B42" sqref="B42"/>
    </sheetView>
  </sheetViews>
  <sheetFormatPr defaultRowHeight="12.5"/>
  <cols>
    <col min="1" max="1" width="7.81640625" style="490" customWidth="1"/>
    <col min="2" max="2" width="51.1796875" style="490" customWidth="1"/>
    <col min="3" max="3" width="11.81640625" style="491" customWidth="1"/>
    <col min="4" max="13" width="8.81640625" style="636" customWidth="1"/>
    <col min="14" max="14" width="15.90625" style="490" customWidth="1"/>
    <col min="15" max="255" width="8.7265625" style="490"/>
    <col min="256" max="256" width="4.54296875" style="490" customWidth="1"/>
    <col min="257" max="257" width="11.453125" style="490" customWidth="1"/>
    <col min="258" max="258" width="20.81640625" style="490" customWidth="1"/>
    <col min="259" max="259" width="11.1796875" style="490" customWidth="1"/>
    <col min="260" max="511" width="8.7265625" style="490"/>
    <col min="512" max="512" width="4.54296875" style="490" customWidth="1"/>
    <col min="513" max="513" width="11.453125" style="490" customWidth="1"/>
    <col min="514" max="514" width="20.81640625" style="490" customWidth="1"/>
    <col min="515" max="515" width="11.1796875" style="490" customWidth="1"/>
    <col min="516" max="767" width="8.7265625" style="490"/>
    <col min="768" max="768" width="4.54296875" style="490" customWidth="1"/>
    <col min="769" max="769" width="11.453125" style="490" customWidth="1"/>
    <col min="770" max="770" width="20.81640625" style="490" customWidth="1"/>
    <col min="771" max="771" width="11.1796875" style="490" customWidth="1"/>
    <col min="772" max="1023" width="8.7265625" style="490"/>
    <col min="1024" max="1024" width="4.54296875" style="490" customWidth="1"/>
    <col min="1025" max="1025" width="11.453125" style="490" customWidth="1"/>
    <col min="1026" max="1026" width="20.81640625" style="490" customWidth="1"/>
    <col min="1027" max="1027" width="11.1796875" style="490" customWidth="1"/>
    <col min="1028" max="1279" width="8.7265625" style="490"/>
    <col min="1280" max="1280" width="4.54296875" style="490" customWidth="1"/>
    <col min="1281" max="1281" width="11.453125" style="490" customWidth="1"/>
    <col min="1282" max="1282" width="20.81640625" style="490" customWidth="1"/>
    <col min="1283" max="1283" width="11.1796875" style="490" customWidth="1"/>
    <col min="1284" max="1535" width="8.7265625" style="490"/>
    <col min="1536" max="1536" width="4.54296875" style="490" customWidth="1"/>
    <col min="1537" max="1537" width="11.453125" style="490" customWidth="1"/>
    <col min="1538" max="1538" width="20.81640625" style="490" customWidth="1"/>
    <col min="1539" max="1539" width="11.1796875" style="490" customWidth="1"/>
    <col min="1540" max="1791" width="8.7265625" style="490"/>
    <col min="1792" max="1792" width="4.54296875" style="490" customWidth="1"/>
    <col min="1793" max="1793" width="11.453125" style="490" customWidth="1"/>
    <col min="1794" max="1794" width="20.81640625" style="490" customWidth="1"/>
    <col min="1795" max="1795" width="11.1796875" style="490" customWidth="1"/>
    <col min="1796" max="2047" width="8.7265625" style="490"/>
    <col min="2048" max="2048" width="4.54296875" style="490" customWidth="1"/>
    <col min="2049" max="2049" width="11.453125" style="490" customWidth="1"/>
    <col min="2050" max="2050" width="20.81640625" style="490" customWidth="1"/>
    <col min="2051" max="2051" width="11.1796875" style="490" customWidth="1"/>
    <col min="2052" max="2303" width="8.7265625" style="490"/>
    <col min="2304" max="2304" width="4.54296875" style="490" customWidth="1"/>
    <col min="2305" max="2305" width="11.453125" style="490" customWidth="1"/>
    <col min="2306" max="2306" width="20.81640625" style="490" customWidth="1"/>
    <col min="2307" max="2307" width="11.1796875" style="490" customWidth="1"/>
    <col min="2308" max="2559" width="8.7265625" style="490"/>
    <col min="2560" max="2560" width="4.54296875" style="490" customWidth="1"/>
    <col min="2561" max="2561" width="11.453125" style="490" customWidth="1"/>
    <col min="2562" max="2562" width="20.81640625" style="490" customWidth="1"/>
    <col min="2563" max="2563" width="11.1796875" style="490" customWidth="1"/>
    <col min="2564" max="2815" width="8.7265625" style="490"/>
    <col min="2816" max="2816" width="4.54296875" style="490" customWidth="1"/>
    <col min="2817" max="2817" width="11.453125" style="490" customWidth="1"/>
    <col min="2818" max="2818" width="20.81640625" style="490" customWidth="1"/>
    <col min="2819" max="2819" width="11.1796875" style="490" customWidth="1"/>
    <col min="2820" max="3071" width="8.7265625" style="490"/>
    <col min="3072" max="3072" width="4.54296875" style="490" customWidth="1"/>
    <col min="3073" max="3073" width="11.453125" style="490" customWidth="1"/>
    <col min="3074" max="3074" width="20.81640625" style="490" customWidth="1"/>
    <col min="3075" max="3075" width="11.1796875" style="490" customWidth="1"/>
    <col min="3076" max="3327" width="8.7265625" style="490"/>
    <col min="3328" max="3328" width="4.54296875" style="490" customWidth="1"/>
    <col min="3329" max="3329" width="11.453125" style="490" customWidth="1"/>
    <col min="3330" max="3330" width="20.81640625" style="490" customWidth="1"/>
    <col min="3331" max="3331" width="11.1796875" style="490" customWidth="1"/>
    <col min="3332" max="3583" width="8.7265625" style="490"/>
    <col min="3584" max="3584" width="4.54296875" style="490" customWidth="1"/>
    <col min="3585" max="3585" width="11.453125" style="490" customWidth="1"/>
    <col min="3586" max="3586" width="20.81640625" style="490" customWidth="1"/>
    <col min="3587" max="3587" width="11.1796875" style="490" customWidth="1"/>
    <col min="3588" max="3839" width="8.7265625" style="490"/>
    <col min="3840" max="3840" width="4.54296875" style="490" customWidth="1"/>
    <col min="3841" max="3841" width="11.453125" style="490" customWidth="1"/>
    <col min="3842" max="3842" width="20.81640625" style="490" customWidth="1"/>
    <col min="3843" max="3843" width="11.1796875" style="490" customWidth="1"/>
    <col min="3844" max="4095" width="8.7265625" style="490"/>
    <col min="4096" max="4096" width="4.54296875" style="490" customWidth="1"/>
    <col min="4097" max="4097" width="11.453125" style="490" customWidth="1"/>
    <col min="4098" max="4098" width="20.81640625" style="490" customWidth="1"/>
    <col min="4099" max="4099" width="11.1796875" style="490" customWidth="1"/>
    <col min="4100" max="4351" width="8.7265625" style="490"/>
    <col min="4352" max="4352" width="4.54296875" style="490" customWidth="1"/>
    <col min="4353" max="4353" width="11.453125" style="490" customWidth="1"/>
    <col min="4354" max="4354" width="20.81640625" style="490" customWidth="1"/>
    <col min="4355" max="4355" width="11.1796875" style="490" customWidth="1"/>
    <col min="4356" max="4607" width="8.7265625" style="490"/>
    <col min="4608" max="4608" width="4.54296875" style="490" customWidth="1"/>
    <col min="4609" max="4609" width="11.453125" style="490" customWidth="1"/>
    <col min="4610" max="4610" width="20.81640625" style="490" customWidth="1"/>
    <col min="4611" max="4611" width="11.1796875" style="490" customWidth="1"/>
    <col min="4612" max="4863" width="8.7265625" style="490"/>
    <col min="4864" max="4864" width="4.54296875" style="490" customWidth="1"/>
    <col min="4865" max="4865" width="11.453125" style="490" customWidth="1"/>
    <col min="4866" max="4866" width="20.81640625" style="490" customWidth="1"/>
    <col min="4867" max="4867" width="11.1796875" style="490" customWidth="1"/>
    <col min="4868" max="5119" width="8.7265625" style="490"/>
    <col min="5120" max="5120" width="4.54296875" style="490" customWidth="1"/>
    <col min="5121" max="5121" width="11.453125" style="490" customWidth="1"/>
    <col min="5122" max="5122" width="20.81640625" style="490" customWidth="1"/>
    <col min="5123" max="5123" width="11.1796875" style="490" customWidth="1"/>
    <col min="5124" max="5375" width="8.7265625" style="490"/>
    <col min="5376" max="5376" width="4.54296875" style="490" customWidth="1"/>
    <col min="5377" max="5377" width="11.453125" style="490" customWidth="1"/>
    <col min="5378" max="5378" width="20.81640625" style="490" customWidth="1"/>
    <col min="5379" max="5379" width="11.1796875" style="490" customWidth="1"/>
    <col min="5380" max="5631" width="8.7265625" style="490"/>
    <col min="5632" max="5632" width="4.54296875" style="490" customWidth="1"/>
    <col min="5633" max="5633" width="11.453125" style="490" customWidth="1"/>
    <col min="5634" max="5634" width="20.81640625" style="490" customWidth="1"/>
    <col min="5635" max="5635" width="11.1796875" style="490" customWidth="1"/>
    <col min="5636" max="5887" width="8.7265625" style="490"/>
    <col min="5888" max="5888" width="4.54296875" style="490" customWidth="1"/>
    <col min="5889" max="5889" width="11.453125" style="490" customWidth="1"/>
    <col min="5890" max="5890" width="20.81640625" style="490" customWidth="1"/>
    <col min="5891" max="5891" width="11.1796875" style="490" customWidth="1"/>
    <col min="5892" max="6143" width="8.7265625" style="490"/>
    <col min="6144" max="6144" width="4.54296875" style="490" customWidth="1"/>
    <col min="6145" max="6145" width="11.453125" style="490" customWidth="1"/>
    <col min="6146" max="6146" width="20.81640625" style="490" customWidth="1"/>
    <col min="6147" max="6147" width="11.1796875" style="490" customWidth="1"/>
    <col min="6148" max="6399" width="8.7265625" style="490"/>
    <col min="6400" max="6400" width="4.54296875" style="490" customWidth="1"/>
    <col min="6401" max="6401" width="11.453125" style="490" customWidth="1"/>
    <col min="6402" max="6402" width="20.81640625" style="490" customWidth="1"/>
    <col min="6403" max="6403" width="11.1796875" style="490" customWidth="1"/>
    <col min="6404" max="6655" width="8.7265625" style="490"/>
    <col min="6656" max="6656" width="4.54296875" style="490" customWidth="1"/>
    <col min="6657" max="6657" width="11.453125" style="490" customWidth="1"/>
    <col min="6658" max="6658" width="20.81640625" style="490" customWidth="1"/>
    <col min="6659" max="6659" width="11.1796875" style="490" customWidth="1"/>
    <col min="6660" max="6911" width="8.7265625" style="490"/>
    <col min="6912" max="6912" width="4.54296875" style="490" customWidth="1"/>
    <col min="6913" max="6913" width="11.453125" style="490" customWidth="1"/>
    <col min="6914" max="6914" width="20.81640625" style="490" customWidth="1"/>
    <col min="6915" max="6915" width="11.1796875" style="490" customWidth="1"/>
    <col min="6916" max="7167" width="8.7265625" style="490"/>
    <col min="7168" max="7168" width="4.54296875" style="490" customWidth="1"/>
    <col min="7169" max="7169" width="11.453125" style="490" customWidth="1"/>
    <col min="7170" max="7170" width="20.81640625" style="490" customWidth="1"/>
    <col min="7171" max="7171" width="11.1796875" style="490" customWidth="1"/>
    <col min="7172" max="7423" width="8.7265625" style="490"/>
    <col min="7424" max="7424" width="4.54296875" style="490" customWidth="1"/>
    <col min="7425" max="7425" width="11.453125" style="490" customWidth="1"/>
    <col min="7426" max="7426" width="20.81640625" style="490" customWidth="1"/>
    <col min="7427" max="7427" width="11.1796875" style="490" customWidth="1"/>
    <col min="7428" max="7679" width="8.7265625" style="490"/>
    <col min="7680" max="7680" width="4.54296875" style="490" customWidth="1"/>
    <col min="7681" max="7681" width="11.453125" style="490" customWidth="1"/>
    <col min="7682" max="7682" width="20.81640625" style="490" customWidth="1"/>
    <col min="7683" max="7683" width="11.1796875" style="490" customWidth="1"/>
    <col min="7684" max="7935" width="8.7265625" style="490"/>
    <col min="7936" max="7936" width="4.54296875" style="490" customWidth="1"/>
    <col min="7937" max="7937" width="11.453125" style="490" customWidth="1"/>
    <col min="7938" max="7938" width="20.81640625" style="490" customWidth="1"/>
    <col min="7939" max="7939" width="11.1796875" style="490" customWidth="1"/>
    <col min="7940" max="8191" width="8.7265625" style="490"/>
    <col min="8192" max="8192" width="4.54296875" style="490" customWidth="1"/>
    <col min="8193" max="8193" width="11.453125" style="490" customWidth="1"/>
    <col min="8194" max="8194" width="20.81640625" style="490" customWidth="1"/>
    <col min="8195" max="8195" width="11.1796875" style="490" customWidth="1"/>
    <col min="8196" max="8447" width="8.7265625" style="490"/>
    <col min="8448" max="8448" width="4.54296875" style="490" customWidth="1"/>
    <col min="8449" max="8449" width="11.453125" style="490" customWidth="1"/>
    <col min="8450" max="8450" width="20.81640625" style="490" customWidth="1"/>
    <col min="8451" max="8451" width="11.1796875" style="490" customWidth="1"/>
    <col min="8452" max="8703" width="8.7265625" style="490"/>
    <col min="8704" max="8704" width="4.54296875" style="490" customWidth="1"/>
    <col min="8705" max="8705" width="11.453125" style="490" customWidth="1"/>
    <col min="8706" max="8706" width="20.81640625" style="490" customWidth="1"/>
    <col min="8707" max="8707" width="11.1796875" style="490" customWidth="1"/>
    <col min="8708" max="8959" width="8.7265625" style="490"/>
    <col min="8960" max="8960" width="4.54296875" style="490" customWidth="1"/>
    <col min="8961" max="8961" width="11.453125" style="490" customWidth="1"/>
    <col min="8962" max="8962" width="20.81640625" style="490" customWidth="1"/>
    <col min="8963" max="8963" width="11.1796875" style="490" customWidth="1"/>
    <col min="8964" max="9215" width="8.7265625" style="490"/>
    <col min="9216" max="9216" width="4.54296875" style="490" customWidth="1"/>
    <col min="9217" max="9217" width="11.453125" style="490" customWidth="1"/>
    <col min="9218" max="9218" width="20.81640625" style="490" customWidth="1"/>
    <col min="9219" max="9219" width="11.1796875" style="490" customWidth="1"/>
    <col min="9220" max="9471" width="8.7265625" style="490"/>
    <col min="9472" max="9472" width="4.54296875" style="490" customWidth="1"/>
    <col min="9473" max="9473" width="11.453125" style="490" customWidth="1"/>
    <col min="9474" max="9474" width="20.81640625" style="490" customWidth="1"/>
    <col min="9475" max="9475" width="11.1796875" style="490" customWidth="1"/>
    <col min="9476" max="9727" width="8.7265625" style="490"/>
    <col min="9728" max="9728" width="4.54296875" style="490" customWidth="1"/>
    <col min="9729" max="9729" width="11.453125" style="490" customWidth="1"/>
    <col min="9730" max="9730" width="20.81640625" style="490" customWidth="1"/>
    <col min="9731" max="9731" width="11.1796875" style="490" customWidth="1"/>
    <col min="9732" max="9983" width="8.7265625" style="490"/>
    <col min="9984" max="9984" width="4.54296875" style="490" customWidth="1"/>
    <col min="9985" max="9985" width="11.453125" style="490" customWidth="1"/>
    <col min="9986" max="9986" width="20.81640625" style="490" customWidth="1"/>
    <col min="9987" max="9987" width="11.1796875" style="490" customWidth="1"/>
    <col min="9988" max="10239" width="8.7265625" style="490"/>
    <col min="10240" max="10240" width="4.54296875" style="490" customWidth="1"/>
    <col min="10241" max="10241" width="11.453125" style="490" customWidth="1"/>
    <col min="10242" max="10242" width="20.81640625" style="490" customWidth="1"/>
    <col min="10243" max="10243" width="11.1796875" style="490" customWidth="1"/>
    <col min="10244" max="10495" width="8.7265625" style="490"/>
    <col min="10496" max="10496" width="4.54296875" style="490" customWidth="1"/>
    <col min="10497" max="10497" width="11.453125" style="490" customWidth="1"/>
    <col min="10498" max="10498" width="20.81640625" style="490" customWidth="1"/>
    <col min="10499" max="10499" width="11.1796875" style="490" customWidth="1"/>
    <col min="10500" max="10751" width="8.7265625" style="490"/>
    <col min="10752" max="10752" width="4.54296875" style="490" customWidth="1"/>
    <col min="10753" max="10753" width="11.453125" style="490" customWidth="1"/>
    <col min="10754" max="10754" width="20.81640625" style="490" customWidth="1"/>
    <col min="10755" max="10755" width="11.1796875" style="490" customWidth="1"/>
    <col min="10756" max="11007" width="8.7265625" style="490"/>
    <col min="11008" max="11008" width="4.54296875" style="490" customWidth="1"/>
    <col min="11009" max="11009" width="11.453125" style="490" customWidth="1"/>
    <col min="11010" max="11010" width="20.81640625" style="490" customWidth="1"/>
    <col min="11011" max="11011" width="11.1796875" style="490" customWidth="1"/>
    <col min="11012" max="11263" width="8.7265625" style="490"/>
    <col min="11264" max="11264" width="4.54296875" style="490" customWidth="1"/>
    <col min="11265" max="11265" width="11.453125" style="490" customWidth="1"/>
    <col min="11266" max="11266" width="20.81640625" style="490" customWidth="1"/>
    <col min="11267" max="11267" width="11.1796875" style="490" customWidth="1"/>
    <col min="11268" max="11519" width="8.7265625" style="490"/>
    <col min="11520" max="11520" width="4.54296875" style="490" customWidth="1"/>
    <col min="11521" max="11521" width="11.453125" style="490" customWidth="1"/>
    <col min="11522" max="11522" width="20.81640625" style="490" customWidth="1"/>
    <col min="11523" max="11523" width="11.1796875" style="490" customWidth="1"/>
    <col min="11524" max="11775" width="8.7265625" style="490"/>
    <col min="11776" max="11776" width="4.54296875" style="490" customWidth="1"/>
    <col min="11777" max="11777" width="11.453125" style="490" customWidth="1"/>
    <col min="11778" max="11778" width="20.81640625" style="490" customWidth="1"/>
    <col min="11779" max="11779" width="11.1796875" style="490" customWidth="1"/>
    <col min="11780" max="12031" width="8.7265625" style="490"/>
    <col min="12032" max="12032" width="4.54296875" style="490" customWidth="1"/>
    <col min="12033" max="12033" width="11.453125" style="490" customWidth="1"/>
    <col min="12034" max="12034" width="20.81640625" style="490" customWidth="1"/>
    <col min="12035" max="12035" width="11.1796875" style="490" customWidth="1"/>
    <col min="12036" max="12287" width="8.7265625" style="490"/>
    <col min="12288" max="12288" width="4.54296875" style="490" customWidth="1"/>
    <col min="12289" max="12289" width="11.453125" style="490" customWidth="1"/>
    <col min="12290" max="12290" width="20.81640625" style="490" customWidth="1"/>
    <col min="12291" max="12291" width="11.1796875" style="490" customWidth="1"/>
    <col min="12292" max="12543" width="8.7265625" style="490"/>
    <col min="12544" max="12544" width="4.54296875" style="490" customWidth="1"/>
    <col min="12545" max="12545" width="11.453125" style="490" customWidth="1"/>
    <col min="12546" max="12546" width="20.81640625" style="490" customWidth="1"/>
    <col min="12547" max="12547" width="11.1796875" style="490" customWidth="1"/>
    <col min="12548" max="12799" width="8.7265625" style="490"/>
    <col min="12800" max="12800" width="4.54296875" style="490" customWidth="1"/>
    <col min="12801" max="12801" width="11.453125" style="490" customWidth="1"/>
    <col min="12802" max="12802" width="20.81640625" style="490" customWidth="1"/>
    <col min="12803" max="12803" width="11.1796875" style="490" customWidth="1"/>
    <col min="12804" max="13055" width="8.7265625" style="490"/>
    <col min="13056" max="13056" width="4.54296875" style="490" customWidth="1"/>
    <col min="13057" max="13057" width="11.453125" style="490" customWidth="1"/>
    <col min="13058" max="13058" width="20.81640625" style="490" customWidth="1"/>
    <col min="13059" max="13059" width="11.1796875" style="490" customWidth="1"/>
    <col min="13060" max="13311" width="8.7265625" style="490"/>
    <col min="13312" max="13312" width="4.54296875" style="490" customWidth="1"/>
    <col min="13313" max="13313" width="11.453125" style="490" customWidth="1"/>
    <col min="13314" max="13314" width="20.81640625" style="490" customWidth="1"/>
    <col min="13315" max="13315" width="11.1796875" style="490" customWidth="1"/>
    <col min="13316" max="13567" width="8.7265625" style="490"/>
    <col min="13568" max="13568" width="4.54296875" style="490" customWidth="1"/>
    <col min="13569" max="13569" width="11.453125" style="490" customWidth="1"/>
    <col min="13570" max="13570" width="20.81640625" style="490" customWidth="1"/>
    <col min="13571" max="13571" width="11.1796875" style="490" customWidth="1"/>
    <col min="13572" max="13823" width="8.7265625" style="490"/>
    <col min="13824" max="13824" width="4.54296875" style="490" customWidth="1"/>
    <col min="13825" max="13825" width="11.453125" style="490" customWidth="1"/>
    <col min="13826" max="13826" width="20.81640625" style="490" customWidth="1"/>
    <col min="13827" max="13827" width="11.1796875" style="490" customWidth="1"/>
    <col min="13828" max="14079" width="8.7265625" style="490"/>
    <col min="14080" max="14080" width="4.54296875" style="490" customWidth="1"/>
    <col min="14081" max="14081" width="11.453125" style="490" customWidth="1"/>
    <col min="14082" max="14082" width="20.81640625" style="490" customWidth="1"/>
    <col min="14083" max="14083" width="11.1796875" style="490" customWidth="1"/>
    <col min="14084" max="14335" width="8.7265625" style="490"/>
    <col min="14336" max="14336" width="4.54296875" style="490" customWidth="1"/>
    <col min="14337" max="14337" width="11.453125" style="490" customWidth="1"/>
    <col min="14338" max="14338" width="20.81640625" style="490" customWidth="1"/>
    <col min="14339" max="14339" width="11.1796875" style="490" customWidth="1"/>
    <col min="14340" max="14591" width="8.7265625" style="490"/>
    <col min="14592" max="14592" width="4.54296875" style="490" customWidth="1"/>
    <col min="14593" max="14593" width="11.453125" style="490" customWidth="1"/>
    <col min="14594" max="14594" width="20.81640625" style="490" customWidth="1"/>
    <col min="14595" max="14595" width="11.1796875" style="490" customWidth="1"/>
    <col min="14596" max="14847" width="8.7265625" style="490"/>
    <col min="14848" max="14848" width="4.54296875" style="490" customWidth="1"/>
    <col min="14849" max="14849" width="11.453125" style="490" customWidth="1"/>
    <col min="14850" max="14850" width="20.81640625" style="490" customWidth="1"/>
    <col min="14851" max="14851" width="11.1796875" style="490" customWidth="1"/>
    <col min="14852" max="15103" width="8.7265625" style="490"/>
    <col min="15104" max="15104" width="4.54296875" style="490" customWidth="1"/>
    <col min="15105" max="15105" width="11.453125" style="490" customWidth="1"/>
    <col min="15106" max="15106" width="20.81640625" style="490" customWidth="1"/>
    <col min="15107" max="15107" width="11.1796875" style="490" customWidth="1"/>
    <col min="15108" max="15359" width="8.7265625" style="490"/>
    <col min="15360" max="15360" width="4.54296875" style="490" customWidth="1"/>
    <col min="15361" max="15361" width="11.453125" style="490" customWidth="1"/>
    <col min="15362" max="15362" width="20.81640625" style="490" customWidth="1"/>
    <col min="15363" max="15363" width="11.1796875" style="490" customWidth="1"/>
    <col min="15364" max="15615" width="8.7265625" style="490"/>
    <col min="15616" max="15616" width="4.54296875" style="490" customWidth="1"/>
    <col min="15617" max="15617" width="11.453125" style="490" customWidth="1"/>
    <col min="15618" max="15618" width="20.81640625" style="490" customWidth="1"/>
    <col min="15619" max="15619" width="11.1796875" style="490" customWidth="1"/>
    <col min="15620" max="15871" width="8.7265625" style="490"/>
    <col min="15872" max="15872" width="4.54296875" style="490" customWidth="1"/>
    <col min="15873" max="15873" width="11.453125" style="490" customWidth="1"/>
    <col min="15874" max="15874" width="20.81640625" style="490" customWidth="1"/>
    <col min="15875" max="15875" width="11.1796875" style="490" customWidth="1"/>
    <col min="15876" max="16127" width="8.7265625" style="490"/>
    <col min="16128" max="16128" width="4.54296875" style="490" customWidth="1"/>
    <col min="16129" max="16129" width="11.453125" style="490" customWidth="1"/>
    <col min="16130" max="16130" width="20.81640625" style="490" customWidth="1"/>
    <col min="16131" max="16131" width="11.1796875" style="490" customWidth="1"/>
    <col min="16132" max="16384" width="8.7265625" style="490"/>
  </cols>
  <sheetData>
    <row r="2" spans="1:14" ht="15.5">
      <c r="A2" s="983" t="s">
        <v>767</v>
      </c>
      <c r="B2" s="983"/>
      <c r="C2" s="983"/>
      <c r="D2" s="983"/>
      <c r="E2" s="983"/>
      <c r="F2" s="983"/>
      <c r="G2" s="983"/>
      <c r="H2" s="983"/>
      <c r="I2" s="983"/>
      <c r="J2" s="983"/>
      <c r="K2" s="983"/>
      <c r="L2" s="983"/>
      <c r="M2" s="983"/>
      <c r="N2" s="983"/>
    </row>
    <row r="3" spans="1:14" ht="18" customHeight="1">
      <c r="A3" s="982" t="s">
        <v>768</v>
      </c>
      <c r="B3" s="982"/>
      <c r="C3" s="982"/>
      <c r="D3" s="982"/>
      <c r="E3" s="982"/>
      <c r="F3" s="982"/>
      <c r="G3" s="982"/>
      <c r="H3" s="982"/>
      <c r="I3" s="982"/>
      <c r="J3" s="982"/>
      <c r="K3" s="982"/>
      <c r="L3" s="982"/>
      <c r="M3" s="982"/>
      <c r="N3" s="982"/>
    </row>
    <row r="4" spans="1:14" ht="18" customHeight="1">
      <c r="A4" s="982" t="s">
        <v>769</v>
      </c>
      <c r="B4" s="982"/>
      <c r="C4" s="982"/>
      <c r="D4" s="982"/>
      <c r="E4" s="982"/>
      <c r="F4" s="982"/>
      <c r="G4" s="982"/>
      <c r="H4" s="982"/>
      <c r="I4" s="982"/>
      <c r="J4" s="982"/>
      <c r="K4" s="982"/>
      <c r="L4" s="982"/>
      <c r="M4" s="982"/>
      <c r="N4" s="982"/>
    </row>
    <row r="5" spans="1:14" ht="18" customHeight="1">
      <c r="A5" s="497"/>
      <c r="B5" s="497"/>
      <c r="C5" s="637"/>
      <c r="D5" s="638"/>
      <c r="E5" s="638"/>
      <c r="F5" s="638"/>
      <c r="G5" s="638"/>
      <c r="H5" s="638"/>
      <c r="I5" s="638"/>
      <c r="J5" s="638"/>
    </row>
    <row r="6" spans="1:14" s="491" customFormat="1" ht="24.75" customHeight="1">
      <c r="A6" s="980" t="s">
        <v>643</v>
      </c>
      <c r="B6" s="980" t="s">
        <v>644</v>
      </c>
      <c r="C6" s="980" t="s">
        <v>305</v>
      </c>
      <c r="D6" s="979" t="s">
        <v>780</v>
      </c>
      <c r="E6" s="979"/>
      <c r="F6" s="979"/>
      <c r="G6" s="979"/>
      <c r="H6" s="979"/>
      <c r="I6" s="979" t="s">
        <v>772</v>
      </c>
      <c r="J6" s="979"/>
      <c r="K6" s="979"/>
      <c r="L6" s="976" t="s">
        <v>776</v>
      </c>
      <c r="M6" s="976"/>
      <c r="N6" s="977" t="s">
        <v>779</v>
      </c>
    </row>
    <row r="7" spans="1:14" s="491" customFormat="1" ht="35.25" customHeight="1">
      <c r="A7" s="981"/>
      <c r="B7" s="981"/>
      <c r="C7" s="981"/>
      <c r="D7" s="581" t="s">
        <v>773</v>
      </c>
      <c r="E7" s="581" t="s">
        <v>774</v>
      </c>
      <c r="F7" s="581" t="s">
        <v>775</v>
      </c>
      <c r="G7" s="581" t="s">
        <v>777</v>
      </c>
      <c r="H7" s="581" t="s">
        <v>778</v>
      </c>
      <c r="I7" s="581" t="s">
        <v>773</v>
      </c>
      <c r="J7" s="581" t="s">
        <v>774</v>
      </c>
      <c r="K7" s="580" t="s">
        <v>775</v>
      </c>
      <c r="L7" s="580" t="s">
        <v>777</v>
      </c>
      <c r="M7" s="580" t="s">
        <v>778</v>
      </c>
      <c r="N7" s="978"/>
    </row>
    <row r="8" spans="1:14" ht="25">
      <c r="A8" s="498"/>
      <c r="B8" s="785" t="s">
        <v>645</v>
      </c>
      <c r="C8" s="499"/>
      <c r="D8" s="499"/>
      <c r="E8" s="499"/>
      <c r="F8" s="499"/>
      <c r="G8" s="499"/>
      <c r="H8" s="499"/>
      <c r="I8" s="499"/>
      <c r="J8" s="499"/>
      <c r="K8" s="639"/>
      <c r="L8" s="639"/>
      <c r="M8" s="639"/>
      <c r="N8" s="503"/>
    </row>
    <row r="9" spans="1:14" ht="24" customHeight="1">
      <c r="A9" s="492">
        <v>2.1</v>
      </c>
      <c r="B9" s="493" t="s">
        <v>646</v>
      </c>
      <c r="C9" s="494" t="s">
        <v>29</v>
      </c>
      <c r="D9" s="640">
        <v>23</v>
      </c>
      <c r="E9" s="640">
        <v>23</v>
      </c>
      <c r="F9" s="494">
        <v>15</v>
      </c>
      <c r="G9" s="494">
        <v>17</v>
      </c>
      <c r="H9" s="494">
        <v>19</v>
      </c>
      <c r="I9" s="494" t="s">
        <v>647</v>
      </c>
      <c r="J9" s="504" t="s">
        <v>648</v>
      </c>
      <c r="K9" s="640"/>
      <c r="L9" s="494">
        <v>17</v>
      </c>
      <c r="M9" s="494">
        <v>19</v>
      </c>
      <c r="N9" s="502"/>
    </row>
    <row r="10" spans="1:14" ht="18" customHeight="1">
      <c r="A10" s="492">
        <v>2.2000000000000002</v>
      </c>
      <c r="B10" s="493" t="s">
        <v>649</v>
      </c>
      <c r="C10" s="494" t="s">
        <v>29</v>
      </c>
      <c r="D10" s="640">
        <v>77</v>
      </c>
      <c r="E10" s="640">
        <v>77</v>
      </c>
      <c r="F10" s="494">
        <v>36</v>
      </c>
      <c r="G10" s="494">
        <v>37</v>
      </c>
      <c r="H10" s="494">
        <v>40</v>
      </c>
      <c r="I10" s="494" t="s">
        <v>650</v>
      </c>
      <c r="J10" s="504" t="s">
        <v>651</v>
      </c>
      <c r="K10" s="640"/>
      <c r="L10" s="494">
        <v>37</v>
      </c>
      <c r="M10" s="494">
        <v>40</v>
      </c>
      <c r="N10" s="502"/>
    </row>
    <row r="11" spans="1:14" ht="18.75" customHeight="1">
      <c r="A11" s="492">
        <v>2.2999999999999998</v>
      </c>
      <c r="B11" s="493" t="s">
        <v>68</v>
      </c>
      <c r="C11" s="494" t="s">
        <v>69</v>
      </c>
      <c r="D11" s="640">
        <v>0.75</v>
      </c>
      <c r="E11" s="640">
        <v>0.72</v>
      </c>
      <c r="F11" s="504" t="s">
        <v>653</v>
      </c>
      <c r="G11" s="504" t="s">
        <v>654</v>
      </c>
      <c r="H11" s="504" t="s">
        <v>655</v>
      </c>
      <c r="I11" s="494" t="s">
        <v>512</v>
      </c>
      <c r="J11" s="504" t="s">
        <v>652</v>
      </c>
      <c r="K11" s="640">
        <v>4.4000000000000003E-3</v>
      </c>
      <c r="L11" s="504" t="s">
        <v>654</v>
      </c>
      <c r="M11" s="504" t="s">
        <v>655</v>
      </c>
      <c r="N11" s="502"/>
    </row>
    <row r="12" spans="1:14" ht="18.75" customHeight="1">
      <c r="A12" s="492">
        <v>2.4</v>
      </c>
      <c r="B12" s="495" t="s">
        <v>656</v>
      </c>
      <c r="C12" s="494" t="s">
        <v>29</v>
      </c>
      <c r="D12" s="640">
        <v>2</v>
      </c>
      <c r="E12" s="640">
        <v>2</v>
      </c>
      <c r="F12" s="494" t="s">
        <v>659</v>
      </c>
      <c r="G12" s="494" t="s">
        <v>660</v>
      </c>
      <c r="H12" s="494" t="s">
        <v>661</v>
      </c>
      <c r="I12" s="494" t="s">
        <v>657</v>
      </c>
      <c r="J12" s="504" t="s">
        <v>658</v>
      </c>
      <c r="K12" s="640"/>
      <c r="L12" s="494" t="s">
        <v>660</v>
      </c>
      <c r="M12" s="494" t="s">
        <v>661</v>
      </c>
      <c r="N12" s="502"/>
    </row>
    <row r="13" spans="1:14" ht="18.75" customHeight="1">
      <c r="A13" s="492">
        <v>2.5</v>
      </c>
      <c r="B13" s="495" t="s">
        <v>662</v>
      </c>
      <c r="C13" s="494" t="s">
        <v>29</v>
      </c>
      <c r="D13" s="640">
        <v>47.79</v>
      </c>
      <c r="E13" s="640">
        <v>47.79</v>
      </c>
      <c r="F13" s="494">
        <v>64</v>
      </c>
      <c r="G13" s="494">
        <v>65</v>
      </c>
      <c r="H13" s="494">
        <v>66</v>
      </c>
      <c r="I13" s="494" t="s">
        <v>663</v>
      </c>
      <c r="J13" s="504" t="s">
        <v>664</v>
      </c>
      <c r="K13" s="640"/>
      <c r="L13" s="494">
        <v>65</v>
      </c>
      <c r="M13" s="494">
        <v>66</v>
      </c>
      <c r="N13" s="502"/>
    </row>
    <row r="14" spans="1:14" ht="45" customHeight="1">
      <c r="A14" s="492">
        <v>2.6</v>
      </c>
      <c r="B14" s="495" t="s">
        <v>665</v>
      </c>
      <c r="C14" s="494" t="s">
        <v>29</v>
      </c>
      <c r="D14" s="640">
        <v>100</v>
      </c>
      <c r="E14" s="640">
        <v>100</v>
      </c>
      <c r="F14" s="494">
        <v>100</v>
      </c>
      <c r="G14" s="494">
        <v>100</v>
      </c>
      <c r="H14" s="494">
        <v>100</v>
      </c>
      <c r="I14" s="494">
        <v>100</v>
      </c>
      <c r="J14" s="504">
        <v>100</v>
      </c>
      <c r="K14" s="640">
        <v>100</v>
      </c>
      <c r="L14" s="494">
        <v>100</v>
      </c>
      <c r="M14" s="494">
        <v>100</v>
      </c>
      <c r="N14" s="502"/>
    </row>
    <row r="15" spans="1:14" ht="61.5" customHeight="1">
      <c r="A15" s="492">
        <v>2.7</v>
      </c>
      <c r="B15" s="495" t="s">
        <v>666</v>
      </c>
      <c r="C15" s="494" t="s">
        <v>29</v>
      </c>
      <c r="D15" s="640">
        <v>90</v>
      </c>
      <c r="E15" s="640">
        <v>95</v>
      </c>
      <c r="F15" s="494">
        <v>100</v>
      </c>
      <c r="G15" s="494">
        <v>100</v>
      </c>
      <c r="H15" s="494">
        <v>100</v>
      </c>
      <c r="I15" s="494">
        <v>94</v>
      </c>
      <c r="J15" s="504">
        <v>100</v>
      </c>
      <c r="K15" s="640">
        <v>100</v>
      </c>
      <c r="L15" s="494">
        <v>100</v>
      </c>
      <c r="M15" s="494">
        <v>100</v>
      </c>
      <c r="N15" s="502"/>
    </row>
    <row r="16" spans="1:14" ht="58.5" customHeight="1">
      <c r="A16" s="492">
        <v>2.8</v>
      </c>
      <c r="B16" s="495" t="s">
        <v>667</v>
      </c>
      <c r="C16" s="494" t="s">
        <v>29</v>
      </c>
      <c r="D16" s="640">
        <v>85</v>
      </c>
      <c r="E16" s="640">
        <v>85</v>
      </c>
      <c r="F16" s="494">
        <v>100</v>
      </c>
      <c r="G16" s="494">
        <v>100</v>
      </c>
      <c r="H16" s="494">
        <v>100</v>
      </c>
      <c r="I16" s="494">
        <v>80</v>
      </c>
      <c r="J16" s="504">
        <v>100</v>
      </c>
      <c r="K16" s="640">
        <v>100</v>
      </c>
      <c r="L16" s="494">
        <v>100</v>
      </c>
      <c r="M16" s="494">
        <v>100</v>
      </c>
      <c r="N16" s="502"/>
    </row>
    <row r="17" spans="1:14" ht="37.5">
      <c r="A17" s="492">
        <v>2.9</v>
      </c>
      <c r="B17" s="495" t="s">
        <v>668</v>
      </c>
      <c r="C17" s="494" t="s">
        <v>29</v>
      </c>
      <c r="D17" s="640">
        <v>100</v>
      </c>
      <c r="E17" s="640">
        <v>100</v>
      </c>
      <c r="F17" s="494">
        <v>100</v>
      </c>
      <c r="G17" s="494">
        <v>100</v>
      </c>
      <c r="H17" s="494">
        <v>100</v>
      </c>
      <c r="I17" s="494">
        <v>100</v>
      </c>
      <c r="J17" s="504">
        <v>100</v>
      </c>
      <c r="K17" s="640">
        <v>100</v>
      </c>
      <c r="L17" s="494">
        <v>100</v>
      </c>
      <c r="M17" s="494">
        <v>100</v>
      </c>
      <c r="N17" s="502"/>
    </row>
    <row r="18" spans="1:14" ht="35.25" customHeight="1">
      <c r="A18" s="492">
        <v>2.1</v>
      </c>
      <c r="B18" s="495" t="s">
        <v>669</v>
      </c>
      <c r="C18" s="494" t="s">
        <v>29</v>
      </c>
      <c r="D18" s="640">
        <v>100</v>
      </c>
      <c r="E18" s="640">
        <v>100</v>
      </c>
      <c r="F18" s="494">
        <v>100</v>
      </c>
      <c r="G18" s="494">
        <v>100</v>
      </c>
      <c r="H18" s="494">
        <v>100</v>
      </c>
      <c r="I18" s="494">
        <v>100</v>
      </c>
      <c r="J18" s="504">
        <v>100</v>
      </c>
      <c r="K18" s="640">
        <v>100</v>
      </c>
      <c r="L18" s="494">
        <v>100</v>
      </c>
      <c r="M18" s="494">
        <v>100</v>
      </c>
      <c r="N18" s="502"/>
    </row>
    <row r="19" spans="1:14" ht="35.25" customHeight="1">
      <c r="A19" s="492">
        <v>2.11</v>
      </c>
      <c r="B19" s="495" t="s">
        <v>670</v>
      </c>
      <c r="C19" s="494" t="s">
        <v>29</v>
      </c>
      <c r="D19" s="640">
        <v>70</v>
      </c>
      <c r="E19" s="640">
        <v>70</v>
      </c>
      <c r="F19" s="494">
        <v>80</v>
      </c>
      <c r="G19" s="494">
        <v>85</v>
      </c>
      <c r="H19" s="494">
        <v>85</v>
      </c>
      <c r="I19" s="494">
        <v>60</v>
      </c>
      <c r="J19" s="504">
        <v>100</v>
      </c>
      <c r="K19" s="640">
        <v>100</v>
      </c>
      <c r="L19" s="494">
        <v>85</v>
      </c>
      <c r="M19" s="494">
        <v>85</v>
      </c>
      <c r="N19" s="502"/>
    </row>
    <row r="20" spans="1:14" ht="35.25" customHeight="1">
      <c r="A20" s="492">
        <v>2.12</v>
      </c>
      <c r="B20" s="495" t="s">
        <v>671</v>
      </c>
      <c r="C20" s="494" t="s">
        <v>29</v>
      </c>
      <c r="D20" s="640">
        <v>100</v>
      </c>
      <c r="E20" s="640">
        <v>100</v>
      </c>
      <c r="F20" s="494">
        <v>100</v>
      </c>
      <c r="G20" s="494">
        <v>100</v>
      </c>
      <c r="H20" s="494">
        <v>100</v>
      </c>
      <c r="I20" s="494">
        <v>90</v>
      </c>
      <c r="J20" s="504">
        <v>100</v>
      </c>
      <c r="K20" s="640">
        <v>100</v>
      </c>
      <c r="L20" s="494">
        <v>100</v>
      </c>
      <c r="M20" s="494">
        <v>100</v>
      </c>
      <c r="N20" s="502"/>
    </row>
    <row r="21" spans="1:14" ht="35.25" customHeight="1">
      <c r="A21" s="492">
        <v>2.13</v>
      </c>
      <c r="B21" s="495" t="s">
        <v>672</v>
      </c>
      <c r="C21" s="494" t="s">
        <v>29</v>
      </c>
      <c r="D21" s="640">
        <v>52</v>
      </c>
      <c r="E21" s="640">
        <v>52</v>
      </c>
      <c r="F21" s="494" t="s">
        <v>674</v>
      </c>
      <c r="G21" s="494">
        <v>99</v>
      </c>
      <c r="H21" s="494">
        <v>100</v>
      </c>
      <c r="I21" s="494" t="s">
        <v>673</v>
      </c>
      <c r="J21" s="504">
        <v>98</v>
      </c>
      <c r="K21" s="640"/>
      <c r="L21" s="494">
        <v>99</v>
      </c>
      <c r="M21" s="494">
        <v>100</v>
      </c>
      <c r="N21" s="502"/>
    </row>
    <row r="22" spans="1:14" ht="35.25" customHeight="1">
      <c r="A22" s="492">
        <v>2.14</v>
      </c>
      <c r="B22" s="495" t="s">
        <v>675</v>
      </c>
      <c r="C22" s="494" t="s">
        <v>29</v>
      </c>
      <c r="D22" s="640">
        <v>21.37</v>
      </c>
      <c r="E22" s="640">
        <v>21.37</v>
      </c>
      <c r="F22" s="505">
        <v>21375</v>
      </c>
      <c r="G22" s="505">
        <v>21380</v>
      </c>
      <c r="H22" s="505">
        <v>21380</v>
      </c>
      <c r="I22" s="505">
        <v>22380</v>
      </c>
      <c r="J22" s="506" t="s">
        <v>676</v>
      </c>
      <c r="K22" s="640"/>
      <c r="L22" s="505">
        <v>21380</v>
      </c>
      <c r="M22" s="505">
        <v>21380</v>
      </c>
      <c r="N22" s="502"/>
    </row>
    <row r="23" spans="1:14" ht="35.25" customHeight="1">
      <c r="A23" s="499"/>
      <c r="B23" s="500" t="s">
        <v>677</v>
      </c>
      <c r="C23" s="501"/>
      <c r="D23" s="639"/>
      <c r="E23" s="639"/>
      <c r="F23" s="507"/>
      <c r="G23" s="507"/>
      <c r="H23" s="507"/>
      <c r="I23" s="507"/>
      <c r="J23" s="508"/>
      <c r="K23" s="639"/>
      <c r="L23" s="507"/>
      <c r="M23" s="507"/>
      <c r="N23" s="503"/>
    </row>
    <row r="24" spans="1:14" ht="35.25" customHeight="1">
      <c r="A24" s="492">
        <v>7.1</v>
      </c>
      <c r="B24" s="495" t="s">
        <v>678</v>
      </c>
      <c r="C24" s="494" t="s">
        <v>29</v>
      </c>
      <c r="D24" s="640">
        <v>74</v>
      </c>
      <c r="E24" s="640">
        <v>74</v>
      </c>
      <c r="F24" s="494">
        <v>100</v>
      </c>
      <c r="G24" s="494">
        <v>100</v>
      </c>
      <c r="H24" s="494">
        <v>100</v>
      </c>
      <c r="I24" s="494">
        <v>100</v>
      </c>
      <c r="J24" s="504">
        <v>100</v>
      </c>
      <c r="K24" s="640">
        <v>100</v>
      </c>
      <c r="L24" s="494">
        <v>100</v>
      </c>
      <c r="M24" s="494">
        <v>100</v>
      </c>
      <c r="N24" s="502"/>
    </row>
    <row r="25" spans="1:14" ht="18.75" customHeight="1">
      <c r="A25" s="492">
        <v>7.2</v>
      </c>
      <c r="B25" s="495" t="s">
        <v>679</v>
      </c>
      <c r="C25" s="494" t="s">
        <v>29</v>
      </c>
      <c r="D25" s="640">
        <v>74</v>
      </c>
      <c r="E25" s="640">
        <v>74</v>
      </c>
      <c r="F25" s="494">
        <v>100</v>
      </c>
      <c r="G25" s="494">
        <v>100</v>
      </c>
      <c r="H25" s="494">
        <v>100</v>
      </c>
      <c r="I25" s="494">
        <v>100</v>
      </c>
      <c r="J25" s="504">
        <v>100</v>
      </c>
      <c r="K25" s="640">
        <v>100</v>
      </c>
      <c r="L25" s="494">
        <v>100</v>
      </c>
      <c r="M25" s="494">
        <v>100</v>
      </c>
      <c r="N25" s="502"/>
    </row>
    <row r="26" spans="1:14" ht="18.75" customHeight="1">
      <c r="A26" s="492">
        <v>7.3</v>
      </c>
      <c r="B26" s="493" t="s">
        <v>680</v>
      </c>
      <c r="C26" s="494" t="s">
        <v>29</v>
      </c>
      <c r="D26" s="640">
        <v>10</v>
      </c>
      <c r="E26" s="640">
        <v>30</v>
      </c>
      <c r="F26" s="494">
        <v>100</v>
      </c>
      <c r="G26" s="494">
        <v>100</v>
      </c>
      <c r="H26" s="494">
        <v>100</v>
      </c>
      <c r="I26" s="494">
        <v>10</v>
      </c>
      <c r="J26" s="348">
        <v>100</v>
      </c>
      <c r="K26" s="640">
        <v>100</v>
      </c>
      <c r="L26" s="494">
        <v>100</v>
      </c>
      <c r="M26" s="494">
        <v>100</v>
      </c>
      <c r="N26" s="502"/>
    </row>
    <row r="27" spans="1:14" ht="18.75" customHeight="1">
      <c r="A27" s="492">
        <v>7.4</v>
      </c>
      <c r="B27" s="495" t="s">
        <v>681</v>
      </c>
      <c r="C27" s="494" t="s">
        <v>29</v>
      </c>
      <c r="D27" s="640">
        <v>0</v>
      </c>
      <c r="E27" s="640">
        <v>1</v>
      </c>
      <c r="F27" s="494">
        <v>20</v>
      </c>
      <c r="G27" s="494">
        <v>30</v>
      </c>
      <c r="H27" s="494">
        <v>40</v>
      </c>
      <c r="I27" s="494">
        <v>0</v>
      </c>
      <c r="J27" s="348">
        <v>0</v>
      </c>
      <c r="K27" s="640"/>
      <c r="L27" s="494">
        <v>30</v>
      </c>
      <c r="M27" s="494">
        <v>40</v>
      </c>
      <c r="N27" s="502"/>
    </row>
    <row r="28" spans="1:14" ht="18.75" customHeight="1">
      <c r="A28" s="492">
        <v>7.5</v>
      </c>
      <c r="B28" s="493" t="s">
        <v>682</v>
      </c>
      <c r="C28" s="494" t="s">
        <v>29</v>
      </c>
      <c r="D28" s="640">
        <v>100</v>
      </c>
      <c r="E28" s="640">
        <v>100</v>
      </c>
      <c r="F28" s="494">
        <v>100</v>
      </c>
      <c r="G28" s="494">
        <v>100</v>
      </c>
      <c r="H28" s="494">
        <v>100</v>
      </c>
      <c r="I28" s="494">
        <v>100</v>
      </c>
      <c r="J28" s="504">
        <v>100</v>
      </c>
      <c r="K28" s="640">
        <v>100</v>
      </c>
      <c r="L28" s="494">
        <v>100</v>
      </c>
      <c r="M28" s="494">
        <v>100</v>
      </c>
      <c r="N28" s="502"/>
    </row>
    <row r="29" spans="1:14" ht="18.75" customHeight="1">
      <c r="A29" s="492">
        <v>7.6</v>
      </c>
      <c r="B29" s="495" t="s">
        <v>683</v>
      </c>
      <c r="C29" s="494" t="s">
        <v>29</v>
      </c>
      <c r="D29" s="640">
        <v>100</v>
      </c>
      <c r="E29" s="640">
        <v>100</v>
      </c>
      <c r="F29" s="494">
        <v>100</v>
      </c>
      <c r="G29" s="494">
        <v>100</v>
      </c>
      <c r="H29" s="494">
        <v>100</v>
      </c>
      <c r="I29" s="494">
        <v>100</v>
      </c>
      <c r="J29" s="504">
        <v>100</v>
      </c>
      <c r="K29" s="640">
        <v>100</v>
      </c>
      <c r="L29" s="494">
        <v>100</v>
      </c>
      <c r="M29" s="494">
        <v>100</v>
      </c>
      <c r="N29" s="502"/>
    </row>
    <row r="30" spans="1:14" ht="31.5" customHeight="1">
      <c r="A30" s="492" t="s">
        <v>684</v>
      </c>
      <c r="B30" s="495" t="s">
        <v>685</v>
      </c>
      <c r="C30" s="494" t="s">
        <v>29</v>
      </c>
      <c r="D30" s="640">
        <v>5.7</v>
      </c>
      <c r="E30" s="640">
        <v>5.75</v>
      </c>
      <c r="F30" s="494">
        <v>70</v>
      </c>
      <c r="G30" s="494">
        <v>80</v>
      </c>
      <c r="H30" s="494">
        <v>90</v>
      </c>
      <c r="I30" s="494" t="s">
        <v>686</v>
      </c>
      <c r="J30" s="509">
        <f>43/67*100</f>
        <v>64.179104477611943</v>
      </c>
      <c r="K30" s="640"/>
      <c r="L30" s="494">
        <v>80</v>
      </c>
      <c r="M30" s="494">
        <v>90</v>
      </c>
      <c r="N30" s="502"/>
    </row>
    <row r="31" spans="1:14" ht="31.5" customHeight="1">
      <c r="A31" s="492">
        <v>7.8</v>
      </c>
      <c r="B31" s="495" t="s">
        <v>687</v>
      </c>
      <c r="C31" s="494" t="s">
        <v>29</v>
      </c>
      <c r="D31" s="640">
        <v>5.7</v>
      </c>
      <c r="E31" s="640">
        <v>5.75</v>
      </c>
      <c r="F31" s="494">
        <v>15</v>
      </c>
      <c r="G31" s="494">
        <v>20</v>
      </c>
      <c r="H31" s="494">
        <v>25</v>
      </c>
      <c r="I31" s="494" t="s">
        <v>686</v>
      </c>
      <c r="J31" s="509">
        <f>4/43*100</f>
        <v>9.3023255813953494</v>
      </c>
      <c r="K31" s="640"/>
      <c r="L31" s="494">
        <v>20</v>
      </c>
      <c r="M31" s="494">
        <v>25</v>
      </c>
      <c r="N31" s="502"/>
    </row>
    <row r="32" spans="1:14" ht="31.5" customHeight="1">
      <c r="A32" s="499"/>
      <c r="B32" s="500" t="s">
        <v>688</v>
      </c>
      <c r="C32" s="501"/>
      <c r="D32" s="639"/>
      <c r="E32" s="639"/>
      <c r="F32" s="501"/>
      <c r="G32" s="501"/>
      <c r="H32" s="501"/>
      <c r="I32" s="501"/>
      <c r="J32" s="510"/>
      <c r="K32" s="639"/>
      <c r="L32" s="501"/>
      <c r="M32" s="501"/>
      <c r="N32" s="503"/>
    </row>
    <row r="33" spans="1:14" ht="23.25" customHeight="1">
      <c r="A33" s="496">
        <v>8.1</v>
      </c>
      <c r="B33" s="495" t="s">
        <v>689</v>
      </c>
      <c r="C33" s="494" t="s">
        <v>29</v>
      </c>
      <c r="D33" s="640">
        <v>1.08</v>
      </c>
      <c r="E33" s="640">
        <v>1.06</v>
      </c>
      <c r="F33" s="511" t="s">
        <v>692</v>
      </c>
      <c r="G33" s="511" t="s">
        <v>693</v>
      </c>
      <c r="H33" s="511" t="s">
        <v>694</v>
      </c>
      <c r="I33" s="494" t="s">
        <v>690</v>
      </c>
      <c r="J33" s="504" t="s">
        <v>691</v>
      </c>
      <c r="K33" s="640"/>
      <c r="L33" s="511" t="s">
        <v>693</v>
      </c>
      <c r="M33" s="511" t="s">
        <v>694</v>
      </c>
      <c r="N33" s="502"/>
    </row>
    <row r="34" spans="1:14" ht="22.5" customHeight="1">
      <c r="A34" s="496">
        <v>8.1999999999999993</v>
      </c>
      <c r="B34" s="493" t="s">
        <v>695</v>
      </c>
      <c r="C34" s="494" t="s">
        <v>11</v>
      </c>
      <c r="D34" s="640">
        <v>2.4700000000000002</v>
      </c>
      <c r="E34" s="640">
        <v>2.34</v>
      </c>
      <c r="F34" s="511" t="s">
        <v>698</v>
      </c>
      <c r="G34" s="511" t="s">
        <v>406</v>
      </c>
      <c r="H34" s="511" t="s">
        <v>699</v>
      </c>
      <c r="I34" s="494" t="s">
        <v>696</v>
      </c>
      <c r="J34" s="504" t="s">
        <v>697</v>
      </c>
      <c r="K34" s="640">
        <v>1.49</v>
      </c>
      <c r="L34" s="511" t="s">
        <v>406</v>
      </c>
      <c r="M34" s="511" t="s">
        <v>699</v>
      </c>
      <c r="N34" s="502"/>
    </row>
    <row r="35" spans="1:14" ht="45.75" customHeight="1">
      <c r="A35" s="496">
        <v>8.3000000000000007</v>
      </c>
      <c r="B35" s="495" t="s">
        <v>700</v>
      </c>
      <c r="C35" s="494" t="s">
        <v>29</v>
      </c>
      <c r="D35" s="640">
        <v>14.8</v>
      </c>
      <c r="E35" s="640">
        <v>22.22</v>
      </c>
      <c r="F35" s="511">
        <v>48</v>
      </c>
      <c r="G35" s="511">
        <v>48</v>
      </c>
      <c r="H35" s="511">
        <v>48</v>
      </c>
      <c r="I35" s="494">
        <v>48</v>
      </c>
      <c r="J35" s="504">
        <v>48</v>
      </c>
      <c r="K35" s="640"/>
      <c r="L35" s="511">
        <v>48</v>
      </c>
      <c r="M35" s="511">
        <v>48</v>
      </c>
      <c r="N35" s="502"/>
    </row>
    <row r="36" spans="1:14" ht="51" customHeight="1">
      <c r="A36" s="496">
        <v>8.4</v>
      </c>
      <c r="B36" s="495" t="s">
        <v>701</v>
      </c>
      <c r="C36" s="494" t="s">
        <v>29</v>
      </c>
      <c r="D36" s="640">
        <v>22.22</v>
      </c>
      <c r="E36" s="640">
        <v>24.22</v>
      </c>
      <c r="F36" s="511" t="s">
        <v>702</v>
      </c>
      <c r="G36" s="511" t="s">
        <v>702</v>
      </c>
      <c r="H36" s="511" t="s">
        <v>702</v>
      </c>
      <c r="I36" s="494" t="s">
        <v>702</v>
      </c>
      <c r="J36" s="504" t="s">
        <v>702</v>
      </c>
      <c r="K36" s="640"/>
      <c r="L36" s="511" t="s">
        <v>702</v>
      </c>
      <c r="M36" s="511" t="s">
        <v>702</v>
      </c>
      <c r="N36" s="502"/>
    </row>
    <row r="37" spans="1:14" ht="37.5">
      <c r="A37" s="496">
        <v>8.5</v>
      </c>
      <c r="B37" s="495" t="s">
        <v>703</v>
      </c>
      <c r="C37" s="494" t="s">
        <v>29</v>
      </c>
      <c r="D37" s="640">
        <v>2</v>
      </c>
      <c r="E37" s="640">
        <v>3</v>
      </c>
      <c r="F37" s="511">
        <v>4</v>
      </c>
      <c r="G37" s="511">
        <v>4</v>
      </c>
      <c r="H37" s="511">
        <v>5</v>
      </c>
      <c r="I37" s="494">
        <v>3</v>
      </c>
      <c r="J37" s="504">
        <v>2</v>
      </c>
      <c r="K37" s="640"/>
      <c r="L37" s="511">
        <v>4</v>
      </c>
      <c r="M37" s="511">
        <v>5</v>
      </c>
      <c r="N37" s="502"/>
    </row>
    <row r="38" spans="1:14" ht="19.5" customHeight="1">
      <c r="A38" s="496">
        <v>8.6</v>
      </c>
      <c r="B38" s="495" t="s">
        <v>704</v>
      </c>
      <c r="C38" s="494" t="s">
        <v>29</v>
      </c>
      <c r="D38" s="640">
        <v>2.4700000000000002</v>
      </c>
      <c r="E38" s="640">
        <v>2.34</v>
      </c>
      <c r="F38" s="511" t="s">
        <v>705</v>
      </c>
      <c r="G38" s="511" t="s">
        <v>706</v>
      </c>
      <c r="H38" s="511" t="s">
        <v>707</v>
      </c>
      <c r="I38" s="494" t="s">
        <v>696</v>
      </c>
      <c r="J38" s="504" t="s">
        <v>697</v>
      </c>
      <c r="K38" s="640"/>
      <c r="L38" s="511" t="s">
        <v>706</v>
      </c>
      <c r="M38" s="511" t="s">
        <v>707</v>
      </c>
      <c r="N38" s="502"/>
    </row>
    <row r="39" spans="1:14" ht="19.5" customHeight="1">
      <c r="A39" s="496">
        <v>8.6999999999999993</v>
      </c>
      <c r="B39" s="493" t="s">
        <v>708</v>
      </c>
      <c r="C39" s="494" t="s">
        <v>29</v>
      </c>
      <c r="D39" s="640">
        <v>70</v>
      </c>
      <c r="E39" s="640">
        <v>72</v>
      </c>
      <c r="F39" s="494" t="s">
        <v>711</v>
      </c>
      <c r="G39" s="494">
        <v>74</v>
      </c>
      <c r="H39" s="494">
        <v>75</v>
      </c>
      <c r="I39" s="494" t="s">
        <v>709</v>
      </c>
      <c r="J39" s="504" t="s">
        <v>710</v>
      </c>
      <c r="K39" s="640"/>
      <c r="L39" s="494">
        <v>74</v>
      </c>
      <c r="M39" s="494">
        <v>75</v>
      </c>
      <c r="N39" s="502"/>
    </row>
    <row r="40" spans="1:14" ht="36" customHeight="1">
      <c r="A40" s="496">
        <v>8.8000000000000007</v>
      </c>
      <c r="B40" s="495" t="s">
        <v>712</v>
      </c>
      <c r="C40" s="494" t="s">
        <v>29</v>
      </c>
      <c r="D40" s="640">
        <v>70</v>
      </c>
      <c r="E40" s="640">
        <v>72</v>
      </c>
      <c r="F40" s="494" t="s">
        <v>711</v>
      </c>
      <c r="G40" s="494">
        <v>74</v>
      </c>
      <c r="H40" s="494">
        <v>75</v>
      </c>
      <c r="I40" s="494" t="s">
        <v>709</v>
      </c>
      <c r="J40" s="504" t="s">
        <v>710</v>
      </c>
      <c r="K40" s="640"/>
      <c r="L40" s="494">
        <v>74</v>
      </c>
      <c r="M40" s="494">
        <v>75</v>
      </c>
      <c r="N40" s="502"/>
    </row>
    <row r="41" spans="1:14" ht="35" customHeight="1">
      <c r="A41" s="496">
        <v>8.9</v>
      </c>
      <c r="B41" s="495" t="s">
        <v>713</v>
      </c>
      <c r="C41" s="494" t="s">
        <v>29</v>
      </c>
      <c r="D41" s="640">
        <v>1</v>
      </c>
      <c r="E41" s="640">
        <v>1</v>
      </c>
      <c r="F41" s="512">
        <v>31</v>
      </c>
      <c r="G41" s="512">
        <v>30</v>
      </c>
      <c r="H41" s="512">
        <v>29</v>
      </c>
      <c r="I41" s="494">
        <v>1</v>
      </c>
      <c r="J41" s="348" t="s">
        <v>714</v>
      </c>
      <c r="K41" s="641">
        <v>8.8000000000000007</v>
      </c>
      <c r="L41" s="512">
        <v>30</v>
      </c>
      <c r="M41" s="512">
        <v>29</v>
      </c>
      <c r="N41" s="502"/>
    </row>
    <row r="42" spans="1:14" ht="30.75" customHeight="1">
      <c r="A42" s="496">
        <v>8.1</v>
      </c>
      <c r="B42" s="495" t="s">
        <v>715</v>
      </c>
      <c r="C42" s="494" t="s">
        <v>29</v>
      </c>
      <c r="D42" s="640">
        <v>29.68</v>
      </c>
      <c r="E42" s="640">
        <v>29.48</v>
      </c>
      <c r="F42" s="513" t="s">
        <v>717</v>
      </c>
      <c r="G42" s="513" t="s">
        <v>718</v>
      </c>
      <c r="H42" s="513" t="s">
        <v>719</v>
      </c>
      <c r="I42" s="494" t="s">
        <v>716</v>
      </c>
      <c r="J42" s="348" t="s">
        <v>716</v>
      </c>
      <c r="K42" s="640">
        <v>19.16</v>
      </c>
      <c r="L42" s="513" t="s">
        <v>718</v>
      </c>
      <c r="M42" s="513" t="s">
        <v>719</v>
      </c>
      <c r="N42" s="502"/>
    </row>
    <row r="43" spans="1:14" ht="30.75" customHeight="1">
      <c r="A43" s="496">
        <v>8.11</v>
      </c>
      <c r="B43" s="495" t="s">
        <v>720</v>
      </c>
      <c r="C43" s="494" t="s">
        <v>29</v>
      </c>
      <c r="D43" s="640">
        <v>16</v>
      </c>
      <c r="E43" s="640">
        <v>15.8</v>
      </c>
      <c r="F43" s="512">
        <v>15</v>
      </c>
      <c r="G43" s="512">
        <v>14</v>
      </c>
      <c r="H43" s="512">
        <v>13</v>
      </c>
      <c r="I43" s="494" t="s">
        <v>722</v>
      </c>
      <c r="J43" s="504" t="s">
        <v>723</v>
      </c>
      <c r="K43" s="640">
        <v>14.45</v>
      </c>
      <c r="L43" s="512">
        <v>14</v>
      </c>
      <c r="M43" s="512">
        <v>13</v>
      </c>
      <c r="N43" s="502"/>
    </row>
    <row r="44" spans="1:14" ht="30.75" customHeight="1">
      <c r="A44" s="496">
        <v>8.1199999999999992</v>
      </c>
      <c r="B44" s="495" t="s">
        <v>724</v>
      </c>
      <c r="C44" s="494" t="s">
        <v>29</v>
      </c>
      <c r="D44" s="640">
        <v>61</v>
      </c>
      <c r="E44" s="640">
        <v>62</v>
      </c>
      <c r="F44" s="511">
        <v>16</v>
      </c>
      <c r="G44" s="511" t="s">
        <v>721</v>
      </c>
      <c r="H44" s="511" t="s">
        <v>727</v>
      </c>
      <c r="I44" s="494" t="s">
        <v>725</v>
      </c>
      <c r="J44" s="504" t="s">
        <v>726</v>
      </c>
      <c r="K44" s="640">
        <v>15.4</v>
      </c>
      <c r="L44" s="511" t="s">
        <v>721</v>
      </c>
      <c r="M44" s="511" t="s">
        <v>727</v>
      </c>
      <c r="N44" s="502"/>
    </row>
    <row r="45" spans="1:14" ht="30.75" customHeight="1">
      <c r="A45" s="496">
        <v>8.1300000000000008</v>
      </c>
      <c r="B45" s="495" t="s">
        <v>728</v>
      </c>
      <c r="C45" s="494" t="s">
        <v>29</v>
      </c>
      <c r="D45" s="640">
        <v>1.5</v>
      </c>
      <c r="E45" s="640">
        <v>1.4</v>
      </c>
      <c r="F45" s="494" t="s">
        <v>731</v>
      </c>
      <c r="G45" s="494" t="s">
        <v>732</v>
      </c>
      <c r="H45" s="494" t="s">
        <v>733</v>
      </c>
      <c r="I45" s="494" t="s">
        <v>729</v>
      </c>
      <c r="J45" s="504" t="s">
        <v>730</v>
      </c>
      <c r="K45" s="640">
        <v>32.01</v>
      </c>
      <c r="L45" s="494" t="s">
        <v>732</v>
      </c>
      <c r="M45" s="494" t="s">
        <v>733</v>
      </c>
      <c r="N45" s="502"/>
    </row>
    <row r="46" spans="1:14" ht="30.75" customHeight="1">
      <c r="A46" s="496">
        <v>8.14</v>
      </c>
      <c r="B46" s="495" t="s">
        <v>734</v>
      </c>
      <c r="C46" s="494" t="s">
        <v>29</v>
      </c>
      <c r="D46" s="640">
        <v>81</v>
      </c>
      <c r="E46" s="640">
        <v>82</v>
      </c>
      <c r="F46" s="513">
        <v>84</v>
      </c>
      <c r="G46" s="513" t="s">
        <v>737</v>
      </c>
      <c r="H46" s="513">
        <v>85</v>
      </c>
      <c r="I46" s="494" t="s">
        <v>735</v>
      </c>
      <c r="J46" s="504" t="s">
        <v>736</v>
      </c>
      <c r="K46" s="640">
        <v>57.96</v>
      </c>
      <c r="L46" s="513" t="s">
        <v>737</v>
      </c>
      <c r="M46" s="513">
        <v>85</v>
      </c>
      <c r="N46" s="502"/>
    </row>
    <row r="47" spans="1:14" ht="30.75" customHeight="1">
      <c r="A47" s="496">
        <v>8.15</v>
      </c>
      <c r="B47" s="495" t="s">
        <v>738</v>
      </c>
      <c r="C47" s="494" t="s">
        <v>29</v>
      </c>
      <c r="D47" s="640">
        <v>80</v>
      </c>
      <c r="E47" s="640">
        <v>81</v>
      </c>
      <c r="F47" s="513">
        <v>91</v>
      </c>
      <c r="G47" s="513">
        <v>92</v>
      </c>
      <c r="H47" s="513">
        <v>93</v>
      </c>
      <c r="I47" s="494" t="s">
        <v>739</v>
      </c>
      <c r="J47" s="504" t="s">
        <v>740</v>
      </c>
      <c r="K47" s="640">
        <v>47.08</v>
      </c>
      <c r="L47" s="513">
        <v>92</v>
      </c>
      <c r="M47" s="513">
        <v>93</v>
      </c>
      <c r="N47" s="502"/>
    </row>
    <row r="48" spans="1:14" ht="30.75" customHeight="1">
      <c r="A48" s="496">
        <v>8.16</v>
      </c>
      <c r="B48" s="495" t="s">
        <v>741</v>
      </c>
      <c r="C48" s="494" t="s">
        <v>29</v>
      </c>
      <c r="D48" s="640">
        <v>78</v>
      </c>
      <c r="E48" s="640">
        <v>79</v>
      </c>
      <c r="F48" s="513">
        <v>85</v>
      </c>
      <c r="G48" s="513">
        <v>86</v>
      </c>
      <c r="H48" s="513">
        <v>87</v>
      </c>
      <c r="I48" s="494" t="s">
        <v>742</v>
      </c>
      <c r="J48" s="348" t="s">
        <v>743</v>
      </c>
      <c r="K48" s="640">
        <v>38.979999999999997</v>
      </c>
      <c r="L48" s="513">
        <v>86</v>
      </c>
      <c r="M48" s="513">
        <v>87</v>
      </c>
      <c r="N48" s="502"/>
    </row>
    <row r="49" spans="1:14" ht="30.75" customHeight="1">
      <c r="A49" s="496">
        <v>8.17</v>
      </c>
      <c r="B49" s="495" t="s">
        <v>744</v>
      </c>
      <c r="C49" s="494" t="s">
        <v>29</v>
      </c>
      <c r="D49" s="640">
        <v>100</v>
      </c>
      <c r="E49" s="640">
        <v>100</v>
      </c>
      <c r="F49" s="513">
        <v>100</v>
      </c>
      <c r="G49" s="513">
        <v>100</v>
      </c>
      <c r="H49" s="513">
        <v>100</v>
      </c>
      <c r="I49" s="494">
        <v>100</v>
      </c>
      <c r="J49" s="348">
        <v>100</v>
      </c>
      <c r="K49" s="640">
        <v>100</v>
      </c>
      <c r="L49" s="513">
        <v>100</v>
      </c>
      <c r="M49" s="513">
        <v>100</v>
      </c>
      <c r="N49" s="502"/>
    </row>
    <row r="50" spans="1:14" ht="30.75" customHeight="1">
      <c r="A50" s="496">
        <v>8.18</v>
      </c>
      <c r="B50" s="495" t="s">
        <v>745</v>
      </c>
      <c r="C50" s="494" t="s">
        <v>29</v>
      </c>
      <c r="D50" s="640">
        <v>38</v>
      </c>
      <c r="E50" s="640">
        <v>40</v>
      </c>
      <c r="F50" s="513">
        <v>42</v>
      </c>
      <c r="G50" s="513">
        <v>44</v>
      </c>
      <c r="H50" s="513">
        <v>46</v>
      </c>
      <c r="I50" s="494">
        <v>38</v>
      </c>
      <c r="J50" s="504">
        <v>38</v>
      </c>
      <c r="K50" s="640">
        <v>80.599999999999994</v>
      </c>
      <c r="L50" s="513">
        <v>44</v>
      </c>
      <c r="M50" s="513">
        <v>46</v>
      </c>
      <c r="N50" s="502"/>
    </row>
    <row r="51" spans="1:14" ht="58.5" customHeight="1">
      <c r="A51" s="496">
        <v>8.19</v>
      </c>
      <c r="B51" s="495" t="s">
        <v>746</v>
      </c>
      <c r="C51" s="494" t="s">
        <v>29</v>
      </c>
      <c r="D51" s="640">
        <v>0</v>
      </c>
      <c r="E51" s="640">
        <v>66.599999999999994</v>
      </c>
      <c r="F51" s="513">
        <v>100</v>
      </c>
      <c r="G51" s="513">
        <v>100</v>
      </c>
      <c r="H51" s="513">
        <v>100</v>
      </c>
      <c r="I51" s="494">
        <v>80</v>
      </c>
      <c r="J51" s="504">
        <v>100</v>
      </c>
      <c r="K51" s="640">
        <v>100</v>
      </c>
      <c r="L51" s="513">
        <v>100</v>
      </c>
      <c r="M51" s="513">
        <v>100</v>
      </c>
      <c r="N51" s="502"/>
    </row>
    <row r="52" spans="1:14" ht="45.75" customHeight="1">
      <c r="A52" s="496">
        <v>8.1999999999999993</v>
      </c>
      <c r="B52" s="495" t="s">
        <v>747</v>
      </c>
      <c r="C52" s="494" t="s">
        <v>29</v>
      </c>
      <c r="D52" s="640">
        <v>79</v>
      </c>
      <c r="E52" s="640">
        <v>80</v>
      </c>
      <c r="F52" s="513">
        <v>87</v>
      </c>
      <c r="G52" s="513" t="s">
        <v>750</v>
      </c>
      <c r="H52" s="513">
        <v>88</v>
      </c>
      <c r="I52" s="494" t="s">
        <v>748</v>
      </c>
      <c r="J52" s="504" t="s">
        <v>749</v>
      </c>
      <c r="K52" s="640">
        <v>62.47</v>
      </c>
      <c r="L52" s="513" t="s">
        <v>750</v>
      </c>
      <c r="M52" s="513">
        <v>88</v>
      </c>
      <c r="N52" s="502"/>
    </row>
    <row r="53" spans="1:14" ht="33.75" customHeight="1">
      <c r="A53" s="496">
        <v>8.2100000000000009</v>
      </c>
      <c r="B53" s="495" t="s">
        <v>751</v>
      </c>
      <c r="C53" s="494" t="s">
        <v>29</v>
      </c>
      <c r="D53" s="640">
        <v>100</v>
      </c>
      <c r="E53" s="640">
        <v>100</v>
      </c>
      <c r="F53" s="513">
        <v>100</v>
      </c>
      <c r="G53" s="513">
        <v>100</v>
      </c>
      <c r="H53" s="513">
        <v>100</v>
      </c>
      <c r="I53" s="494">
        <v>100</v>
      </c>
      <c r="J53" s="504">
        <v>100</v>
      </c>
      <c r="K53" s="640">
        <v>100</v>
      </c>
      <c r="L53" s="513">
        <v>100</v>
      </c>
      <c r="M53" s="513">
        <v>100</v>
      </c>
      <c r="N53" s="502"/>
    </row>
    <row r="54" spans="1:14" ht="47.25" customHeight="1">
      <c r="A54" s="496">
        <v>8.2200000000000006</v>
      </c>
      <c r="B54" s="495" t="s">
        <v>752</v>
      </c>
      <c r="C54" s="494" t="s">
        <v>29</v>
      </c>
      <c r="D54" s="640">
        <v>72</v>
      </c>
      <c r="E54" s="640">
        <v>75</v>
      </c>
      <c r="F54" s="513">
        <v>100</v>
      </c>
      <c r="G54" s="513">
        <v>100</v>
      </c>
      <c r="H54" s="513">
        <v>100</v>
      </c>
      <c r="I54" s="494">
        <v>100</v>
      </c>
      <c r="J54" s="504">
        <v>100</v>
      </c>
      <c r="K54" s="640">
        <v>100</v>
      </c>
      <c r="L54" s="513">
        <v>100</v>
      </c>
      <c r="M54" s="513">
        <v>100</v>
      </c>
      <c r="N54" s="502"/>
    </row>
    <row r="55" spans="1:14" ht="59.25" customHeight="1">
      <c r="A55" s="496">
        <v>8.23</v>
      </c>
      <c r="B55" s="495" t="s">
        <v>753</v>
      </c>
      <c r="C55" s="494" t="s">
        <v>29</v>
      </c>
      <c r="D55" s="640">
        <v>65</v>
      </c>
      <c r="E55" s="640">
        <v>68</v>
      </c>
      <c r="F55" s="513" t="s">
        <v>755</v>
      </c>
      <c r="G55" s="513">
        <v>92</v>
      </c>
      <c r="H55" s="513" t="s">
        <v>756</v>
      </c>
      <c r="I55" s="494" t="s">
        <v>754</v>
      </c>
      <c r="J55" s="504" t="s">
        <v>754</v>
      </c>
      <c r="K55" s="640"/>
      <c r="L55" s="513">
        <v>92</v>
      </c>
      <c r="M55" s="513" t="s">
        <v>756</v>
      </c>
      <c r="N55" s="502"/>
    </row>
    <row r="56" spans="1:14" ht="33.75" customHeight="1">
      <c r="A56" s="496">
        <v>8.24</v>
      </c>
      <c r="B56" s="495" t="s">
        <v>757</v>
      </c>
      <c r="C56" s="494" t="s">
        <v>29</v>
      </c>
      <c r="D56" s="640">
        <v>67</v>
      </c>
      <c r="E56" s="640">
        <v>67</v>
      </c>
      <c r="F56" s="513">
        <v>67</v>
      </c>
      <c r="G56" s="513">
        <v>67</v>
      </c>
      <c r="H56" s="513">
        <v>67</v>
      </c>
      <c r="I56" s="494">
        <v>67</v>
      </c>
      <c r="J56" s="504">
        <v>67</v>
      </c>
      <c r="K56" s="640">
        <v>67</v>
      </c>
      <c r="L56" s="513">
        <v>67</v>
      </c>
      <c r="M56" s="513">
        <v>67</v>
      </c>
      <c r="N56" s="502"/>
    </row>
    <row r="57" spans="1:14" ht="32.25" customHeight="1">
      <c r="A57" s="496">
        <v>8.25</v>
      </c>
      <c r="B57" s="495" t="s">
        <v>758</v>
      </c>
      <c r="C57" s="494" t="s">
        <v>29</v>
      </c>
      <c r="D57" s="640">
        <v>81</v>
      </c>
      <c r="E57" s="640">
        <v>82</v>
      </c>
      <c r="F57" s="513">
        <v>100</v>
      </c>
      <c r="G57" s="513">
        <v>100</v>
      </c>
      <c r="H57" s="513">
        <v>100</v>
      </c>
      <c r="I57" s="494">
        <v>100</v>
      </c>
      <c r="J57" s="504">
        <v>100</v>
      </c>
      <c r="K57" s="640">
        <v>100</v>
      </c>
      <c r="L57" s="513">
        <v>100</v>
      </c>
      <c r="M57" s="513">
        <v>100</v>
      </c>
      <c r="N57" s="502"/>
    </row>
    <row r="58" spans="1:14" ht="47.25" customHeight="1">
      <c r="A58" s="496">
        <v>8.26</v>
      </c>
      <c r="B58" s="495" t="s">
        <v>759</v>
      </c>
      <c r="C58" s="494" t="s">
        <v>29</v>
      </c>
      <c r="D58" s="640">
        <v>65</v>
      </c>
      <c r="E58" s="640">
        <v>70</v>
      </c>
      <c r="F58" s="494">
        <v>75</v>
      </c>
      <c r="G58" s="494">
        <v>80</v>
      </c>
      <c r="H58" s="494">
        <v>85</v>
      </c>
      <c r="I58" s="494" t="s">
        <v>760</v>
      </c>
      <c r="J58" s="504" t="s">
        <v>760</v>
      </c>
      <c r="K58" s="640"/>
      <c r="L58" s="494">
        <v>80</v>
      </c>
      <c r="M58" s="494">
        <v>85</v>
      </c>
      <c r="N58" s="502"/>
    </row>
    <row r="59" spans="1:14" ht="21" customHeight="1">
      <c r="A59" s="496">
        <v>8.27</v>
      </c>
      <c r="B59" s="495" t="s">
        <v>761</v>
      </c>
      <c r="C59" s="494" t="s">
        <v>29</v>
      </c>
      <c r="D59" s="640">
        <v>19</v>
      </c>
      <c r="E59" s="640">
        <v>21</v>
      </c>
      <c r="F59" s="513">
        <v>21</v>
      </c>
      <c r="G59" s="513">
        <v>21</v>
      </c>
      <c r="H59" s="513">
        <v>21</v>
      </c>
      <c r="I59" s="494">
        <v>19</v>
      </c>
      <c r="J59" s="504">
        <v>21</v>
      </c>
      <c r="K59" s="640"/>
      <c r="L59" s="513">
        <v>21</v>
      </c>
      <c r="M59" s="513">
        <v>21</v>
      </c>
      <c r="N59" s="502"/>
    </row>
    <row r="60" spans="1:14" ht="45.75" customHeight="1">
      <c r="A60" s="496">
        <v>8.2799999999999994</v>
      </c>
      <c r="B60" s="495" t="s">
        <v>762</v>
      </c>
      <c r="C60" s="494" t="s">
        <v>29</v>
      </c>
      <c r="D60" s="640">
        <v>70</v>
      </c>
      <c r="E60" s="640">
        <v>75</v>
      </c>
      <c r="F60" s="513" t="s">
        <v>765</v>
      </c>
      <c r="G60" s="513">
        <v>23</v>
      </c>
      <c r="H60" s="513" t="s">
        <v>766</v>
      </c>
      <c r="I60" s="494" t="s">
        <v>763</v>
      </c>
      <c r="J60" s="504" t="s">
        <v>764</v>
      </c>
      <c r="K60" s="640"/>
      <c r="L60" s="513">
        <v>23</v>
      </c>
      <c r="M60" s="513" t="s">
        <v>766</v>
      </c>
      <c r="N60" s="502"/>
    </row>
  </sheetData>
  <mergeCells count="10">
    <mergeCell ref="A4:N4"/>
    <mergeCell ref="A3:N3"/>
    <mergeCell ref="A2:N2"/>
    <mergeCell ref="L6:M6"/>
    <mergeCell ref="N6:N7"/>
    <mergeCell ref="D6:H6"/>
    <mergeCell ref="B6:B7"/>
    <mergeCell ref="A6:A7"/>
    <mergeCell ref="C6:C7"/>
    <mergeCell ref="I6:K6"/>
  </mergeCells>
  <pageMargins left="0.25" right="0.25" top="0.25" bottom="0.25" header="0.3" footer="0.3"/>
  <pageSetup paperSize="9" scale="80" orientation="landscape" r:id="rId1"/>
  <rowBreaks count="3" manualBreakCount="3">
    <brk id="22" max="13" man="1"/>
    <brk id="43" max="13" man="1"/>
    <brk id="58" max="1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2:P15"/>
  <sheetViews>
    <sheetView view="pageBreakPreview" zoomScale="70" zoomScaleNormal="100" zoomScaleSheetLayoutView="70" workbookViewId="0">
      <pane ySplit="7" topLeftCell="A11" activePane="bottomLeft" state="frozen"/>
      <selection activeCell="E9" sqref="E9"/>
      <selection pane="bottomLeft" activeCell="B14" sqref="B14"/>
    </sheetView>
  </sheetViews>
  <sheetFormatPr defaultRowHeight="12.5"/>
  <cols>
    <col min="1" max="1" width="7.81640625" style="490" customWidth="1"/>
    <col min="2" max="2" width="51.1796875" style="490" customWidth="1"/>
    <col min="3" max="3" width="10.81640625" style="490" customWidth="1"/>
    <col min="4" max="4" width="9" style="490" customWidth="1"/>
    <col min="5" max="5" width="11.81640625" style="491" customWidth="1"/>
    <col min="6" max="15" width="8.81640625" style="636" customWidth="1"/>
    <col min="16" max="16" width="11.36328125" style="490" customWidth="1"/>
    <col min="17" max="17" width="9.1796875" style="490" customWidth="1"/>
    <col min="18" max="257" width="9.1796875" style="490"/>
    <col min="258" max="258" width="4.54296875" style="490" customWidth="1"/>
    <col min="259" max="259" width="11.453125" style="490" customWidth="1"/>
    <col min="260" max="260" width="20.81640625" style="490" customWidth="1"/>
    <col min="261" max="261" width="11.1796875" style="490" customWidth="1"/>
    <col min="262" max="513" width="9.1796875" style="490"/>
    <col min="514" max="514" width="4.54296875" style="490" customWidth="1"/>
    <col min="515" max="515" width="11.453125" style="490" customWidth="1"/>
    <col min="516" max="516" width="20.81640625" style="490" customWidth="1"/>
    <col min="517" max="517" width="11.1796875" style="490" customWidth="1"/>
    <col min="518" max="769" width="9.1796875" style="490"/>
    <col min="770" max="770" width="4.54296875" style="490" customWidth="1"/>
    <col min="771" max="771" width="11.453125" style="490" customWidth="1"/>
    <col min="772" max="772" width="20.81640625" style="490" customWidth="1"/>
    <col min="773" max="773" width="11.1796875" style="490" customWidth="1"/>
    <col min="774" max="1025" width="9.1796875" style="490"/>
    <col min="1026" max="1026" width="4.54296875" style="490" customWidth="1"/>
    <col min="1027" max="1027" width="11.453125" style="490" customWidth="1"/>
    <col min="1028" max="1028" width="20.81640625" style="490" customWidth="1"/>
    <col min="1029" max="1029" width="11.1796875" style="490" customWidth="1"/>
    <col min="1030" max="1281" width="9.1796875" style="490"/>
    <col min="1282" max="1282" width="4.54296875" style="490" customWidth="1"/>
    <col min="1283" max="1283" width="11.453125" style="490" customWidth="1"/>
    <col min="1284" max="1284" width="20.81640625" style="490" customWidth="1"/>
    <col min="1285" max="1285" width="11.1796875" style="490" customWidth="1"/>
    <col min="1286" max="1537" width="9.1796875" style="490"/>
    <col min="1538" max="1538" width="4.54296875" style="490" customWidth="1"/>
    <col min="1539" max="1539" width="11.453125" style="490" customWidth="1"/>
    <col min="1540" max="1540" width="20.81640625" style="490" customWidth="1"/>
    <col min="1541" max="1541" width="11.1796875" style="490" customWidth="1"/>
    <col min="1542" max="1793" width="9.1796875" style="490"/>
    <col min="1794" max="1794" width="4.54296875" style="490" customWidth="1"/>
    <col min="1795" max="1795" width="11.453125" style="490" customWidth="1"/>
    <col min="1796" max="1796" width="20.81640625" style="490" customWidth="1"/>
    <col min="1797" max="1797" width="11.1796875" style="490" customWidth="1"/>
    <col min="1798" max="2049" width="9.1796875" style="490"/>
    <col min="2050" max="2050" width="4.54296875" style="490" customWidth="1"/>
    <col min="2051" max="2051" width="11.453125" style="490" customWidth="1"/>
    <col min="2052" max="2052" width="20.81640625" style="490" customWidth="1"/>
    <col min="2053" max="2053" width="11.1796875" style="490" customWidth="1"/>
    <col min="2054" max="2305" width="9.1796875" style="490"/>
    <col min="2306" max="2306" width="4.54296875" style="490" customWidth="1"/>
    <col min="2307" max="2307" width="11.453125" style="490" customWidth="1"/>
    <col min="2308" max="2308" width="20.81640625" style="490" customWidth="1"/>
    <col min="2309" max="2309" width="11.1796875" style="490" customWidth="1"/>
    <col min="2310" max="2561" width="9.1796875" style="490"/>
    <col min="2562" max="2562" width="4.54296875" style="490" customWidth="1"/>
    <col min="2563" max="2563" width="11.453125" style="490" customWidth="1"/>
    <col min="2564" max="2564" width="20.81640625" style="490" customWidth="1"/>
    <col min="2565" max="2565" width="11.1796875" style="490" customWidth="1"/>
    <col min="2566" max="2817" width="9.1796875" style="490"/>
    <col min="2818" max="2818" width="4.54296875" style="490" customWidth="1"/>
    <col min="2819" max="2819" width="11.453125" style="490" customWidth="1"/>
    <col min="2820" max="2820" width="20.81640625" style="490" customWidth="1"/>
    <col min="2821" max="2821" width="11.1796875" style="490" customWidth="1"/>
    <col min="2822" max="3073" width="9.1796875" style="490"/>
    <col min="3074" max="3074" width="4.54296875" style="490" customWidth="1"/>
    <col min="3075" max="3075" width="11.453125" style="490" customWidth="1"/>
    <col min="3076" max="3076" width="20.81640625" style="490" customWidth="1"/>
    <col min="3077" max="3077" width="11.1796875" style="490" customWidth="1"/>
    <col min="3078" max="3329" width="9.1796875" style="490"/>
    <col min="3330" max="3330" width="4.54296875" style="490" customWidth="1"/>
    <col min="3331" max="3331" width="11.453125" style="490" customWidth="1"/>
    <col min="3332" max="3332" width="20.81640625" style="490" customWidth="1"/>
    <col min="3333" max="3333" width="11.1796875" style="490" customWidth="1"/>
    <col min="3334" max="3585" width="9.1796875" style="490"/>
    <col min="3586" max="3586" width="4.54296875" style="490" customWidth="1"/>
    <col min="3587" max="3587" width="11.453125" style="490" customWidth="1"/>
    <col min="3588" max="3588" width="20.81640625" style="490" customWidth="1"/>
    <col min="3589" max="3589" width="11.1796875" style="490" customWidth="1"/>
    <col min="3590" max="3841" width="9.1796875" style="490"/>
    <col min="3842" max="3842" width="4.54296875" style="490" customWidth="1"/>
    <col min="3843" max="3843" width="11.453125" style="490" customWidth="1"/>
    <col min="3844" max="3844" width="20.81640625" style="490" customWidth="1"/>
    <col min="3845" max="3845" width="11.1796875" style="490" customWidth="1"/>
    <col min="3846" max="4097" width="9.1796875" style="490"/>
    <col min="4098" max="4098" width="4.54296875" style="490" customWidth="1"/>
    <col min="4099" max="4099" width="11.453125" style="490" customWidth="1"/>
    <col min="4100" max="4100" width="20.81640625" style="490" customWidth="1"/>
    <col min="4101" max="4101" width="11.1796875" style="490" customWidth="1"/>
    <col min="4102" max="4353" width="9.1796875" style="490"/>
    <col min="4354" max="4354" width="4.54296875" style="490" customWidth="1"/>
    <col min="4355" max="4355" width="11.453125" style="490" customWidth="1"/>
    <col min="4356" max="4356" width="20.81640625" style="490" customWidth="1"/>
    <col min="4357" max="4357" width="11.1796875" style="490" customWidth="1"/>
    <col min="4358" max="4609" width="9.1796875" style="490"/>
    <col min="4610" max="4610" width="4.54296875" style="490" customWidth="1"/>
    <col min="4611" max="4611" width="11.453125" style="490" customWidth="1"/>
    <col min="4612" max="4612" width="20.81640625" style="490" customWidth="1"/>
    <col min="4613" max="4613" width="11.1796875" style="490" customWidth="1"/>
    <col min="4614" max="4865" width="9.1796875" style="490"/>
    <col min="4866" max="4866" width="4.54296875" style="490" customWidth="1"/>
    <col min="4867" max="4867" width="11.453125" style="490" customWidth="1"/>
    <col min="4868" max="4868" width="20.81640625" style="490" customWidth="1"/>
    <col min="4869" max="4869" width="11.1796875" style="490" customWidth="1"/>
    <col min="4870" max="5121" width="9.1796875" style="490"/>
    <col min="5122" max="5122" width="4.54296875" style="490" customWidth="1"/>
    <col min="5123" max="5123" width="11.453125" style="490" customWidth="1"/>
    <col min="5124" max="5124" width="20.81640625" style="490" customWidth="1"/>
    <col min="5125" max="5125" width="11.1796875" style="490" customWidth="1"/>
    <col min="5126" max="5377" width="9.1796875" style="490"/>
    <col min="5378" max="5378" width="4.54296875" style="490" customWidth="1"/>
    <col min="5379" max="5379" width="11.453125" style="490" customWidth="1"/>
    <col min="5380" max="5380" width="20.81640625" style="490" customWidth="1"/>
    <col min="5381" max="5381" width="11.1796875" style="490" customWidth="1"/>
    <col min="5382" max="5633" width="9.1796875" style="490"/>
    <col min="5634" max="5634" width="4.54296875" style="490" customWidth="1"/>
    <col min="5635" max="5635" width="11.453125" style="490" customWidth="1"/>
    <col min="5636" max="5636" width="20.81640625" style="490" customWidth="1"/>
    <col min="5637" max="5637" width="11.1796875" style="490" customWidth="1"/>
    <col min="5638" max="5889" width="9.1796875" style="490"/>
    <col min="5890" max="5890" width="4.54296875" style="490" customWidth="1"/>
    <col min="5891" max="5891" width="11.453125" style="490" customWidth="1"/>
    <col min="5892" max="5892" width="20.81640625" style="490" customWidth="1"/>
    <col min="5893" max="5893" width="11.1796875" style="490" customWidth="1"/>
    <col min="5894" max="6145" width="9.1796875" style="490"/>
    <col min="6146" max="6146" width="4.54296875" style="490" customWidth="1"/>
    <col min="6147" max="6147" width="11.453125" style="490" customWidth="1"/>
    <col min="6148" max="6148" width="20.81640625" style="490" customWidth="1"/>
    <col min="6149" max="6149" width="11.1796875" style="490" customWidth="1"/>
    <col min="6150" max="6401" width="9.1796875" style="490"/>
    <col min="6402" max="6402" width="4.54296875" style="490" customWidth="1"/>
    <col min="6403" max="6403" width="11.453125" style="490" customWidth="1"/>
    <col min="6404" max="6404" width="20.81640625" style="490" customWidth="1"/>
    <col min="6405" max="6405" width="11.1796875" style="490" customWidth="1"/>
    <col min="6406" max="6657" width="9.1796875" style="490"/>
    <col min="6658" max="6658" width="4.54296875" style="490" customWidth="1"/>
    <col min="6659" max="6659" width="11.453125" style="490" customWidth="1"/>
    <col min="6660" max="6660" width="20.81640625" style="490" customWidth="1"/>
    <col min="6661" max="6661" width="11.1796875" style="490" customWidth="1"/>
    <col min="6662" max="6913" width="9.1796875" style="490"/>
    <col min="6914" max="6914" width="4.54296875" style="490" customWidth="1"/>
    <col min="6915" max="6915" width="11.453125" style="490" customWidth="1"/>
    <col min="6916" max="6916" width="20.81640625" style="490" customWidth="1"/>
    <col min="6917" max="6917" width="11.1796875" style="490" customWidth="1"/>
    <col min="6918" max="7169" width="9.1796875" style="490"/>
    <col min="7170" max="7170" width="4.54296875" style="490" customWidth="1"/>
    <col min="7171" max="7171" width="11.453125" style="490" customWidth="1"/>
    <col min="7172" max="7172" width="20.81640625" style="490" customWidth="1"/>
    <col min="7173" max="7173" width="11.1796875" style="490" customWidth="1"/>
    <col min="7174" max="7425" width="9.1796875" style="490"/>
    <col min="7426" max="7426" width="4.54296875" style="490" customWidth="1"/>
    <col min="7427" max="7427" width="11.453125" style="490" customWidth="1"/>
    <col min="7428" max="7428" width="20.81640625" style="490" customWidth="1"/>
    <col min="7429" max="7429" width="11.1796875" style="490" customWidth="1"/>
    <col min="7430" max="7681" width="9.1796875" style="490"/>
    <col min="7682" max="7682" width="4.54296875" style="490" customWidth="1"/>
    <col min="7683" max="7683" width="11.453125" style="490" customWidth="1"/>
    <col min="7684" max="7684" width="20.81640625" style="490" customWidth="1"/>
    <col min="7685" max="7685" width="11.1796875" style="490" customWidth="1"/>
    <col min="7686" max="7937" width="9.1796875" style="490"/>
    <col min="7938" max="7938" width="4.54296875" style="490" customWidth="1"/>
    <col min="7939" max="7939" width="11.453125" style="490" customWidth="1"/>
    <col min="7940" max="7940" width="20.81640625" style="490" customWidth="1"/>
    <col min="7941" max="7941" width="11.1796875" style="490" customWidth="1"/>
    <col min="7942" max="8193" width="9.1796875" style="490"/>
    <col min="8194" max="8194" width="4.54296875" style="490" customWidth="1"/>
    <col min="8195" max="8195" width="11.453125" style="490" customWidth="1"/>
    <col min="8196" max="8196" width="20.81640625" style="490" customWidth="1"/>
    <col min="8197" max="8197" width="11.1796875" style="490" customWidth="1"/>
    <col min="8198" max="8449" width="9.1796875" style="490"/>
    <col min="8450" max="8450" width="4.54296875" style="490" customWidth="1"/>
    <col min="8451" max="8451" width="11.453125" style="490" customWidth="1"/>
    <col min="8452" max="8452" width="20.81640625" style="490" customWidth="1"/>
    <col min="8453" max="8453" width="11.1796875" style="490" customWidth="1"/>
    <col min="8454" max="8705" width="9.1796875" style="490"/>
    <col min="8706" max="8706" width="4.54296875" style="490" customWidth="1"/>
    <col min="8707" max="8707" width="11.453125" style="490" customWidth="1"/>
    <col min="8708" max="8708" width="20.81640625" style="490" customWidth="1"/>
    <col min="8709" max="8709" width="11.1796875" style="490" customWidth="1"/>
    <col min="8710" max="8961" width="9.1796875" style="490"/>
    <col min="8962" max="8962" width="4.54296875" style="490" customWidth="1"/>
    <col min="8963" max="8963" width="11.453125" style="490" customWidth="1"/>
    <col min="8964" max="8964" width="20.81640625" style="490" customWidth="1"/>
    <col min="8965" max="8965" width="11.1796875" style="490" customWidth="1"/>
    <col min="8966" max="9217" width="9.1796875" style="490"/>
    <col min="9218" max="9218" width="4.54296875" style="490" customWidth="1"/>
    <col min="9219" max="9219" width="11.453125" style="490" customWidth="1"/>
    <col min="9220" max="9220" width="20.81640625" style="490" customWidth="1"/>
    <col min="9221" max="9221" width="11.1796875" style="490" customWidth="1"/>
    <col min="9222" max="9473" width="9.1796875" style="490"/>
    <col min="9474" max="9474" width="4.54296875" style="490" customWidth="1"/>
    <col min="9475" max="9475" width="11.453125" style="490" customWidth="1"/>
    <col min="9476" max="9476" width="20.81640625" style="490" customWidth="1"/>
    <col min="9477" max="9477" width="11.1796875" style="490" customWidth="1"/>
    <col min="9478" max="9729" width="9.1796875" style="490"/>
    <col min="9730" max="9730" width="4.54296875" style="490" customWidth="1"/>
    <col min="9731" max="9731" width="11.453125" style="490" customWidth="1"/>
    <col min="9732" max="9732" width="20.81640625" style="490" customWidth="1"/>
    <col min="9733" max="9733" width="11.1796875" style="490" customWidth="1"/>
    <col min="9734" max="9985" width="9.1796875" style="490"/>
    <col min="9986" max="9986" width="4.54296875" style="490" customWidth="1"/>
    <col min="9987" max="9987" width="11.453125" style="490" customWidth="1"/>
    <col min="9988" max="9988" width="20.81640625" style="490" customWidth="1"/>
    <col min="9989" max="9989" width="11.1796875" style="490" customWidth="1"/>
    <col min="9990" max="10241" width="9.1796875" style="490"/>
    <col min="10242" max="10242" width="4.54296875" style="490" customWidth="1"/>
    <col min="10243" max="10243" width="11.453125" style="490" customWidth="1"/>
    <col min="10244" max="10244" width="20.81640625" style="490" customWidth="1"/>
    <col min="10245" max="10245" width="11.1796875" style="490" customWidth="1"/>
    <col min="10246" max="10497" width="9.1796875" style="490"/>
    <col min="10498" max="10498" width="4.54296875" style="490" customWidth="1"/>
    <col min="10499" max="10499" width="11.453125" style="490" customWidth="1"/>
    <col min="10500" max="10500" width="20.81640625" style="490" customWidth="1"/>
    <col min="10501" max="10501" width="11.1796875" style="490" customWidth="1"/>
    <col min="10502" max="10753" width="9.1796875" style="490"/>
    <col min="10754" max="10754" width="4.54296875" style="490" customWidth="1"/>
    <col min="10755" max="10755" width="11.453125" style="490" customWidth="1"/>
    <col min="10756" max="10756" width="20.81640625" style="490" customWidth="1"/>
    <col min="10757" max="10757" width="11.1796875" style="490" customWidth="1"/>
    <col min="10758" max="11009" width="9.1796875" style="490"/>
    <col min="11010" max="11010" width="4.54296875" style="490" customWidth="1"/>
    <col min="11011" max="11011" width="11.453125" style="490" customWidth="1"/>
    <col min="11012" max="11012" width="20.81640625" style="490" customWidth="1"/>
    <col min="11013" max="11013" width="11.1796875" style="490" customWidth="1"/>
    <col min="11014" max="11265" width="9.1796875" style="490"/>
    <col min="11266" max="11266" width="4.54296875" style="490" customWidth="1"/>
    <col min="11267" max="11267" width="11.453125" style="490" customWidth="1"/>
    <col min="11268" max="11268" width="20.81640625" style="490" customWidth="1"/>
    <col min="11269" max="11269" width="11.1796875" style="490" customWidth="1"/>
    <col min="11270" max="11521" width="9.1796875" style="490"/>
    <col min="11522" max="11522" width="4.54296875" style="490" customWidth="1"/>
    <col min="11523" max="11523" width="11.453125" style="490" customWidth="1"/>
    <col min="11524" max="11524" width="20.81640625" style="490" customWidth="1"/>
    <col min="11525" max="11525" width="11.1796875" style="490" customWidth="1"/>
    <col min="11526" max="11777" width="9.1796875" style="490"/>
    <col min="11778" max="11778" width="4.54296875" style="490" customWidth="1"/>
    <col min="11779" max="11779" width="11.453125" style="490" customWidth="1"/>
    <col min="11780" max="11780" width="20.81640625" style="490" customWidth="1"/>
    <col min="11781" max="11781" width="11.1796875" style="490" customWidth="1"/>
    <col min="11782" max="12033" width="9.1796875" style="490"/>
    <col min="12034" max="12034" width="4.54296875" style="490" customWidth="1"/>
    <col min="12035" max="12035" width="11.453125" style="490" customWidth="1"/>
    <col min="12036" max="12036" width="20.81640625" style="490" customWidth="1"/>
    <col min="12037" max="12037" width="11.1796875" style="490" customWidth="1"/>
    <col min="12038" max="12289" width="9.1796875" style="490"/>
    <col min="12290" max="12290" width="4.54296875" style="490" customWidth="1"/>
    <col min="12291" max="12291" width="11.453125" style="490" customWidth="1"/>
    <col min="12292" max="12292" width="20.81640625" style="490" customWidth="1"/>
    <col min="12293" max="12293" width="11.1796875" style="490" customWidth="1"/>
    <col min="12294" max="12545" width="9.1796875" style="490"/>
    <col min="12546" max="12546" width="4.54296875" style="490" customWidth="1"/>
    <col min="12547" max="12547" width="11.453125" style="490" customWidth="1"/>
    <col min="12548" max="12548" width="20.81640625" style="490" customWidth="1"/>
    <col min="12549" max="12549" width="11.1796875" style="490" customWidth="1"/>
    <col min="12550" max="12801" width="9.1796875" style="490"/>
    <col min="12802" max="12802" width="4.54296875" style="490" customWidth="1"/>
    <col min="12803" max="12803" width="11.453125" style="490" customWidth="1"/>
    <col min="12804" max="12804" width="20.81640625" style="490" customWidth="1"/>
    <col min="12805" max="12805" width="11.1796875" style="490" customWidth="1"/>
    <col min="12806" max="13057" width="9.1796875" style="490"/>
    <col min="13058" max="13058" width="4.54296875" style="490" customWidth="1"/>
    <col min="13059" max="13059" width="11.453125" style="490" customWidth="1"/>
    <col min="13060" max="13060" width="20.81640625" style="490" customWidth="1"/>
    <col min="13061" max="13061" width="11.1796875" style="490" customWidth="1"/>
    <col min="13062" max="13313" width="9.1796875" style="490"/>
    <col min="13314" max="13314" width="4.54296875" style="490" customWidth="1"/>
    <col min="13315" max="13315" width="11.453125" style="490" customWidth="1"/>
    <col min="13316" max="13316" width="20.81640625" style="490" customWidth="1"/>
    <col min="13317" max="13317" width="11.1796875" style="490" customWidth="1"/>
    <col min="13318" max="13569" width="9.1796875" style="490"/>
    <col min="13570" max="13570" width="4.54296875" style="490" customWidth="1"/>
    <col min="13571" max="13571" width="11.453125" style="490" customWidth="1"/>
    <col min="13572" max="13572" width="20.81640625" style="490" customWidth="1"/>
    <col min="13573" max="13573" width="11.1796875" style="490" customWidth="1"/>
    <col min="13574" max="13825" width="9.1796875" style="490"/>
    <col min="13826" max="13826" width="4.54296875" style="490" customWidth="1"/>
    <col min="13827" max="13827" width="11.453125" style="490" customWidth="1"/>
    <col min="13828" max="13828" width="20.81640625" style="490" customWidth="1"/>
    <col min="13829" max="13829" width="11.1796875" style="490" customWidth="1"/>
    <col min="13830" max="14081" width="9.1796875" style="490"/>
    <col min="14082" max="14082" width="4.54296875" style="490" customWidth="1"/>
    <col min="14083" max="14083" width="11.453125" style="490" customWidth="1"/>
    <col min="14084" max="14084" width="20.81640625" style="490" customWidth="1"/>
    <col min="14085" max="14085" width="11.1796875" style="490" customWidth="1"/>
    <col min="14086" max="14337" width="9.1796875" style="490"/>
    <col min="14338" max="14338" width="4.54296875" style="490" customWidth="1"/>
    <col min="14339" max="14339" width="11.453125" style="490" customWidth="1"/>
    <col min="14340" max="14340" width="20.81640625" style="490" customWidth="1"/>
    <col min="14341" max="14341" width="11.1796875" style="490" customWidth="1"/>
    <col min="14342" max="14593" width="9.1796875" style="490"/>
    <col min="14594" max="14594" width="4.54296875" style="490" customWidth="1"/>
    <col min="14595" max="14595" width="11.453125" style="490" customWidth="1"/>
    <col min="14596" max="14596" width="20.81640625" style="490" customWidth="1"/>
    <col min="14597" max="14597" width="11.1796875" style="490" customWidth="1"/>
    <col min="14598" max="14849" width="9.1796875" style="490"/>
    <col min="14850" max="14850" width="4.54296875" style="490" customWidth="1"/>
    <col min="14851" max="14851" width="11.453125" style="490" customWidth="1"/>
    <col min="14852" max="14852" width="20.81640625" style="490" customWidth="1"/>
    <col min="14853" max="14853" width="11.1796875" style="490" customWidth="1"/>
    <col min="14854" max="15105" width="9.1796875" style="490"/>
    <col min="15106" max="15106" width="4.54296875" style="490" customWidth="1"/>
    <col min="15107" max="15107" width="11.453125" style="490" customWidth="1"/>
    <col min="15108" max="15108" width="20.81640625" style="490" customWidth="1"/>
    <col min="15109" max="15109" width="11.1796875" style="490" customWidth="1"/>
    <col min="15110" max="15361" width="9.1796875" style="490"/>
    <col min="15362" max="15362" width="4.54296875" style="490" customWidth="1"/>
    <col min="15363" max="15363" width="11.453125" style="490" customWidth="1"/>
    <col min="15364" max="15364" width="20.81640625" style="490" customWidth="1"/>
    <col min="15365" max="15365" width="11.1796875" style="490" customWidth="1"/>
    <col min="15366" max="15617" width="9.1796875" style="490"/>
    <col min="15618" max="15618" width="4.54296875" style="490" customWidth="1"/>
    <col min="15619" max="15619" width="11.453125" style="490" customWidth="1"/>
    <col min="15620" max="15620" width="20.81640625" style="490" customWidth="1"/>
    <col min="15621" max="15621" width="11.1796875" style="490" customWidth="1"/>
    <col min="15622" max="15873" width="9.1796875" style="490"/>
    <col min="15874" max="15874" width="4.54296875" style="490" customWidth="1"/>
    <col min="15875" max="15875" width="11.453125" style="490" customWidth="1"/>
    <col min="15876" max="15876" width="20.81640625" style="490" customWidth="1"/>
    <col min="15877" max="15877" width="11.1796875" style="490" customWidth="1"/>
    <col min="15878" max="16129" width="9.1796875" style="490"/>
    <col min="16130" max="16130" width="4.54296875" style="490" customWidth="1"/>
    <col min="16131" max="16131" width="11.453125" style="490" customWidth="1"/>
    <col min="16132" max="16132" width="20.81640625" style="490" customWidth="1"/>
    <col min="16133" max="16133" width="11.1796875" style="490" customWidth="1"/>
    <col min="16134" max="16384" width="9.1796875" style="490"/>
  </cols>
  <sheetData>
    <row r="2" spans="1:16" ht="15.5">
      <c r="A2" s="983" t="s">
        <v>767</v>
      </c>
      <c r="B2" s="983"/>
      <c r="C2" s="983"/>
      <c r="D2" s="983"/>
      <c r="E2" s="983"/>
      <c r="F2" s="983"/>
      <c r="G2" s="983"/>
      <c r="H2" s="983"/>
      <c r="I2" s="983"/>
      <c r="J2" s="983"/>
      <c r="K2" s="983"/>
      <c r="L2" s="983"/>
      <c r="M2" s="983"/>
      <c r="N2" s="983"/>
      <c r="O2" s="983"/>
      <c r="P2" s="983"/>
    </row>
    <row r="3" spans="1:16" ht="18" customHeight="1">
      <c r="A3" s="982" t="s">
        <v>768</v>
      </c>
      <c r="B3" s="982"/>
      <c r="C3" s="982"/>
      <c r="D3" s="982"/>
      <c r="E3" s="982"/>
      <c r="F3" s="982"/>
      <c r="G3" s="982"/>
      <c r="H3" s="982"/>
      <c r="I3" s="982"/>
      <c r="J3" s="982"/>
      <c r="K3" s="982"/>
      <c r="L3" s="982"/>
      <c r="M3" s="982"/>
      <c r="N3" s="982"/>
      <c r="O3" s="982"/>
      <c r="P3" s="982"/>
    </row>
    <row r="4" spans="1:16" ht="18" customHeight="1">
      <c r="A4" s="982" t="s">
        <v>918</v>
      </c>
      <c r="B4" s="982"/>
      <c r="C4" s="982"/>
      <c r="D4" s="982"/>
      <c r="E4" s="982"/>
      <c r="F4" s="982"/>
      <c r="G4" s="982"/>
      <c r="H4" s="982"/>
      <c r="I4" s="982"/>
      <c r="J4" s="982"/>
      <c r="K4" s="982"/>
      <c r="L4" s="982"/>
      <c r="M4" s="982"/>
      <c r="N4" s="982"/>
      <c r="O4" s="982"/>
      <c r="P4" s="982"/>
    </row>
    <row r="5" spans="1:16" ht="18" customHeight="1">
      <c r="A5" s="497"/>
      <c r="B5" s="497"/>
      <c r="C5" s="579"/>
      <c r="D5" s="579"/>
      <c r="E5" s="637"/>
      <c r="F5" s="638"/>
      <c r="G5" s="638"/>
      <c r="H5" s="638"/>
      <c r="I5" s="638"/>
      <c r="J5" s="638"/>
      <c r="K5" s="638"/>
      <c r="L5" s="638"/>
    </row>
    <row r="6" spans="1:16" s="491" customFormat="1" ht="33" customHeight="1">
      <c r="A6" s="977" t="s">
        <v>643</v>
      </c>
      <c r="B6" s="977" t="s">
        <v>644</v>
      </c>
      <c r="C6" s="977" t="s">
        <v>770</v>
      </c>
      <c r="D6" s="977" t="s">
        <v>771</v>
      </c>
      <c r="E6" s="977" t="s">
        <v>305</v>
      </c>
      <c r="F6" s="976" t="s">
        <v>780</v>
      </c>
      <c r="G6" s="976"/>
      <c r="H6" s="976"/>
      <c r="I6" s="976"/>
      <c r="J6" s="976"/>
      <c r="K6" s="976" t="s">
        <v>772</v>
      </c>
      <c r="L6" s="976"/>
      <c r="M6" s="976"/>
      <c r="N6" s="976" t="s">
        <v>776</v>
      </c>
      <c r="O6" s="976"/>
      <c r="P6" s="977" t="s">
        <v>779</v>
      </c>
    </row>
    <row r="7" spans="1:16" s="491" customFormat="1" ht="58" customHeight="1">
      <c r="A7" s="984"/>
      <c r="B7" s="984"/>
      <c r="C7" s="984"/>
      <c r="D7" s="984"/>
      <c r="E7" s="984"/>
      <c r="F7" s="727" t="s">
        <v>773</v>
      </c>
      <c r="G7" s="727" t="s">
        <v>774</v>
      </c>
      <c r="H7" s="727" t="s">
        <v>775</v>
      </c>
      <c r="I7" s="727" t="s">
        <v>777</v>
      </c>
      <c r="J7" s="727" t="s">
        <v>778</v>
      </c>
      <c r="K7" s="727" t="s">
        <v>773</v>
      </c>
      <c r="L7" s="727" t="s">
        <v>774</v>
      </c>
      <c r="M7" s="727" t="s">
        <v>775</v>
      </c>
      <c r="N7" s="727" t="s">
        <v>777</v>
      </c>
      <c r="O7" s="727" t="s">
        <v>778</v>
      </c>
      <c r="P7" s="978"/>
    </row>
    <row r="8" spans="1:16" ht="36" customHeight="1">
      <c r="A8" s="696">
        <v>1</v>
      </c>
      <c r="B8" s="678" t="s">
        <v>857</v>
      </c>
      <c r="C8" s="696"/>
      <c r="D8" s="697"/>
      <c r="E8" s="704" t="s">
        <v>29</v>
      </c>
      <c r="F8" s="698"/>
      <c r="G8" s="698"/>
      <c r="H8" s="704">
        <v>25</v>
      </c>
      <c r="I8" s="704">
        <v>26</v>
      </c>
      <c r="J8" s="704">
        <v>28</v>
      </c>
      <c r="K8" s="704">
        <v>9.6199999999999992</v>
      </c>
      <c r="L8" s="704">
        <v>23.94</v>
      </c>
      <c r="M8" s="698">
        <v>91.96</v>
      </c>
      <c r="N8" s="704">
        <v>26</v>
      </c>
      <c r="O8" s="704">
        <v>28</v>
      </c>
      <c r="P8" s="699"/>
    </row>
    <row r="9" spans="1:16" ht="36" customHeight="1">
      <c r="A9" s="700">
        <v>2</v>
      </c>
      <c r="B9" s="705" t="s">
        <v>910</v>
      </c>
      <c r="C9" s="564"/>
      <c r="D9" s="701"/>
      <c r="E9" s="704" t="s">
        <v>29</v>
      </c>
      <c r="F9" s="700"/>
      <c r="G9" s="700"/>
      <c r="H9" s="704">
        <v>83</v>
      </c>
      <c r="I9" s="686">
        <v>85</v>
      </c>
      <c r="J9" s="704">
        <v>90</v>
      </c>
      <c r="K9" s="704">
        <v>100</v>
      </c>
      <c r="L9" s="704">
        <v>100</v>
      </c>
      <c r="M9" s="700">
        <v>100</v>
      </c>
      <c r="N9" s="686">
        <v>85</v>
      </c>
      <c r="O9" s="704">
        <v>90</v>
      </c>
      <c r="P9" s="702"/>
    </row>
    <row r="10" spans="1:16" ht="36" customHeight="1">
      <c r="A10" s="700">
        <v>3</v>
      </c>
      <c r="B10" s="705" t="s">
        <v>858</v>
      </c>
      <c r="C10" s="564"/>
      <c r="D10" s="701"/>
      <c r="E10" s="704" t="s">
        <v>11</v>
      </c>
      <c r="F10" s="700"/>
      <c r="G10" s="700"/>
      <c r="H10" s="704" t="s">
        <v>864</v>
      </c>
      <c r="I10" s="686" t="s">
        <v>904</v>
      </c>
      <c r="J10" s="686" t="s">
        <v>905</v>
      </c>
      <c r="K10" s="706">
        <v>62.1</v>
      </c>
      <c r="L10" s="704">
        <v>61.26</v>
      </c>
      <c r="M10" s="700" t="s">
        <v>919</v>
      </c>
      <c r="N10" s="686" t="s">
        <v>904</v>
      </c>
      <c r="O10" s="686" t="s">
        <v>905</v>
      </c>
      <c r="P10" s="702"/>
    </row>
    <row r="11" spans="1:16" ht="36" customHeight="1">
      <c r="A11" s="700">
        <v>4</v>
      </c>
      <c r="B11" s="705" t="s">
        <v>859</v>
      </c>
      <c r="C11" s="564"/>
      <c r="D11" s="701"/>
      <c r="E11" s="704" t="s">
        <v>11</v>
      </c>
      <c r="F11" s="700"/>
      <c r="G11" s="700"/>
      <c r="H11" s="704">
        <v>83</v>
      </c>
      <c r="I11" s="704">
        <v>85</v>
      </c>
      <c r="J11" s="704">
        <v>88</v>
      </c>
      <c r="K11" s="704"/>
      <c r="L11" s="704"/>
      <c r="M11" s="700"/>
      <c r="N11" s="704">
        <v>85</v>
      </c>
      <c r="O11" s="704">
        <v>88</v>
      </c>
      <c r="P11" s="702"/>
    </row>
    <row r="12" spans="1:16" ht="36" customHeight="1">
      <c r="A12" s="700">
        <v>5</v>
      </c>
      <c r="B12" s="705" t="s">
        <v>860</v>
      </c>
      <c r="C12" s="564"/>
      <c r="D12" s="207"/>
      <c r="E12" s="704" t="s">
        <v>29</v>
      </c>
      <c r="F12" s="700"/>
      <c r="G12" s="700"/>
      <c r="H12" s="704">
        <v>100</v>
      </c>
      <c r="I12" s="704">
        <v>100</v>
      </c>
      <c r="J12" s="704">
        <v>100</v>
      </c>
      <c r="K12" s="704">
        <v>100</v>
      </c>
      <c r="L12" s="704">
        <v>100</v>
      </c>
      <c r="M12" s="700">
        <v>100</v>
      </c>
      <c r="N12" s="704">
        <v>100</v>
      </c>
      <c r="O12" s="704">
        <v>100</v>
      </c>
      <c r="P12" s="702"/>
    </row>
    <row r="13" spans="1:16" ht="36" customHeight="1">
      <c r="A13" s="700">
        <v>6</v>
      </c>
      <c r="B13" s="705" t="s">
        <v>861</v>
      </c>
      <c r="C13" s="564"/>
      <c r="D13" s="207"/>
      <c r="E13" s="704" t="s">
        <v>11</v>
      </c>
      <c r="F13" s="700"/>
      <c r="G13" s="700"/>
      <c r="H13" s="704">
        <v>56</v>
      </c>
      <c r="I13" s="704">
        <v>57</v>
      </c>
      <c r="J13" s="704">
        <v>58</v>
      </c>
      <c r="K13" s="704"/>
      <c r="L13" s="704"/>
      <c r="M13" s="700"/>
      <c r="N13" s="704">
        <v>57</v>
      </c>
      <c r="O13" s="704">
        <v>58</v>
      </c>
      <c r="P13" s="702"/>
    </row>
    <row r="14" spans="1:16" ht="36" customHeight="1">
      <c r="A14" s="700">
        <v>7</v>
      </c>
      <c r="B14" s="705" t="s">
        <v>862</v>
      </c>
      <c r="C14" s="564"/>
      <c r="D14" s="207"/>
      <c r="E14" s="704" t="s">
        <v>29</v>
      </c>
      <c r="F14" s="700"/>
      <c r="G14" s="700"/>
      <c r="H14" s="686" t="s">
        <v>711</v>
      </c>
      <c r="I14" s="686" t="s">
        <v>906</v>
      </c>
      <c r="J14" s="686" t="s">
        <v>907</v>
      </c>
      <c r="K14" s="686" t="s">
        <v>709</v>
      </c>
      <c r="L14" s="707" t="s">
        <v>710</v>
      </c>
      <c r="M14" s="700">
        <v>75.83</v>
      </c>
      <c r="N14" s="686" t="s">
        <v>906</v>
      </c>
      <c r="O14" s="686" t="s">
        <v>907</v>
      </c>
      <c r="P14" s="702"/>
    </row>
    <row r="15" spans="1:16" ht="40.5" customHeight="1">
      <c r="A15" s="700">
        <v>8</v>
      </c>
      <c r="B15" s="705" t="s">
        <v>863</v>
      </c>
      <c r="C15" s="564"/>
      <c r="D15" s="207"/>
      <c r="E15" s="704" t="s">
        <v>29</v>
      </c>
      <c r="F15" s="700"/>
      <c r="G15" s="700"/>
      <c r="H15" s="703">
        <v>15</v>
      </c>
      <c r="I15" s="703" t="s">
        <v>908</v>
      </c>
      <c r="J15" s="703" t="s">
        <v>909</v>
      </c>
      <c r="K15" s="686" t="s">
        <v>722</v>
      </c>
      <c r="L15" s="707" t="s">
        <v>723</v>
      </c>
      <c r="M15" s="700">
        <v>14.45</v>
      </c>
      <c r="N15" s="703" t="s">
        <v>908</v>
      </c>
      <c r="O15" s="703" t="s">
        <v>909</v>
      </c>
      <c r="P15" s="702"/>
    </row>
  </sheetData>
  <mergeCells count="12">
    <mergeCell ref="A4:P4"/>
    <mergeCell ref="A3:P3"/>
    <mergeCell ref="A2:P2"/>
    <mergeCell ref="N6:O6"/>
    <mergeCell ref="P6:P7"/>
    <mergeCell ref="A6:A7"/>
    <mergeCell ref="B6:B7"/>
    <mergeCell ref="C6:C7"/>
    <mergeCell ref="D6:D7"/>
    <mergeCell ref="E6:E7"/>
    <mergeCell ref="F6:J6"/>
    <mergeCell ref="K6:M6"/>
  </mergeCells>
  <pageMargins left="0.25" right="0.25" top="0.25" bottom="0.25" header="0.3" footer="0.3"/>
  <pageSetup paperSize="9" scale="7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21"/>
  <sheetViews>
    <sheetView view="pageBreakPreview" topLeftCell="C1" zoomScaleNormal="80" zoomScaleSheetLayoutView="100" workbookViewId="0">
      <pane ySplit="7" topLeftCell="A119" activePane="bottomLeft" state="frozen"/>
      <selection activeCell="T15" sqref="T15"/>
      <selection pane="bottomLeft" activeCell="C91" sqref="A91:XFD91"/>
    </sheetView>
  </sheetViews>
  <sheetFormatPr defaultColWidth="9.1796875" defaultRowHeight="11.5"/>
  <cols>
    <col min="1" max="1" width="4.90625" style="214" customWidth="1"/>
    <col min="2" max="2" width="33.7265625" style="302" customWidth="1"/>
    <col min="3" max="3" width="7.36328125" style="625" customWidth="1"/>
    <col min="4" max="4" width="31.453125" style="214" customWidth="1"/>
    <col min="5" max="5" width="10.81640625" style="214" customWidth="1"/>
    <col min="6" max="6" width="13.08984375" style="250" customWidth="1"/>
    <col min="7" max="7" width="33.54296875" style="214" customWidth="1"/>
    <col min="8" max="8" width="8.453125" style="625" customWidth="1"/>
    <col min="9" max="9" width="33" style="214" customWidth="1"/>
    <col min="10" max="10" width="10.81640625" style="625" customWidth="1"/>
    <col min="11" max="11" width="13.26953125" style="601" customWidth="1"/>
    <col min="12" max="12" width="8.1796875" style="625" customWidth="1"/>
    <col min="13" max="13" width="12" style="214" bestFit="1" customWidth="1"/>
    <col min="14" max="16384" width="9.1796875" style="214"/>
  </cols>
  <sheetData>
    <row r="1" spans="1:12" ht="15.75" customHeight="1">
      <c r="A1" s="822" t="s">
        <v>798</v>
      </c>
      <c r="B1" s="822"/>
      <c r="C1" s="822"/>
      <c r="D1" s="822"/>
      <c r="E1" s="822"/>
      <c r="F1" s="822"/>
      <c r="G1" s="822"/>
      <c r="H1" s="822"/>
      <c r="I1" s="822"/>
      <c r="J1" s="822"/>
      <c r="K1" s="822"/>
      <c r="L1" s="822"/>
    </row>
    <row r="2" spans="1:12" ht="15.75" customHeight="1">
      <c r="A2" s="997" t="s">
        <v>800</v>
      </c>
      <c r="B2" s="997"/>
      <c r="C2" s="997"/>
      <c r="D2" s="997"/>
      <c r="E2" s="997"/>
      <c r="F2" s="997"/>
      <c r="G2" s="997"/>
      <c r="H2" s="997"/>
      <c r="I2" s="997"/>
      <c r="J2" s="997"/>
      <c r="K2" s="997"/>
      <c r="L2" s="997"/>
    </row>
    <row r="3" spans="1:12" ht="19.5" customHeight="1">
      <c r="A3" s="822" t="s">
        <v>475</v>
      </c>
      <c r="B3" s="822"/>
      <c r="C3" s="822"/>
      <c r="D3" s="822"/>
      <c r="E3" s="822"/>
      <c r="F3" s="822"/>
      <c r="G3" s="822"/>
      <c r="H3" s="822"/>
      <c r="I3" s="822"/>
      <c r="J3" s="822"/>
      <c r="K3" s="822"/>
      <c r="L3" s="822"/>
    </row>
    <row r="4" spans="1:12" ht="19.5" customHeight="1">
      <c r="A4" s="578"/>
      <c r="B4" s="578"/>
      <c r="C4" s="730"/>
      <c r="D4" s="578"/>
      <c r="E4" s="578"/>
      <c r="F4" s="578"/>
      <c r="G4" s="578"/>
      <c r="H4" s="730"/>
      <c r="I4" s="578"/>
      <c r="J4" s="578"/>
      <c r="K4" s="578"/>
      <c r="L4" s="578"/>
    </row>
    <row r="5" spans="1:12" ht="43.5" customHeight="1">
      <c r="A5" s="985" t="s">
        <v>797</v>
      </c>
      <c r="B5" s="985"/>
      <c r="C5" s="985"/>
      <c r="D5" s="985"/>
      <c r="E5" s="985"/>
      <c r="F5" s="985"/>
      <c r="G5" s="628"/>
      <c r="H5" s="629"/>
      <c r="I5" s="628"/>
      <c r="J5" s="629"/>
      <c r="K5" s="630"/>
      <c r="L5" s="629"/>
    </row>
    <row r="6" spans="1:12" ht="25.5" customHeight="1">
      <c r="A6" s="986" t="s">
        <v>783</v>
      </c>
      <c r="B6" s="990" t="s">
        <v>631</v>
      </c>
      <c r="C6" s="990"/>
      <c r="D6" s="990"/>
      <c r="E6" s="990"/>
      <c r="F6" s="991"/>
      <c r="G6" s="1002" t="s">
        <v>630</v>
      </c>
      <c r="H6" s="1002"/>
      <c r="I6" s="1002"/>
      <c r="J6" s="1002"/>
      <c r="K6" s="1002"/>
      <c r="L6" s="1003" t="s">
        <v>803</v>
      </c>
    </row>
    <row r="7" spans="1:12" ht="25.5" customHeight="1">
      <c r="A7" s="987"/>
      <c r="B7" s="619" t="s">
        <v>784</v>
      </c>
      <c r="C7" s="731" t="s">
        <v>848</v>
      </c>
      <c r="D7" s="593" t="s">
        <v>786</v>
      </c>
      <c r="E7" s="593" t="s">
        <v>801</v>
      </c>
      <c r="F7" s="595" t="s">
        <v>849</v>
      </c>
      <c r="G7" s="619" t="s">
        <v>784</v>
      </c>
      <c r="H7" s="620" t="s">
        <v>785</v>
      </c>
      <c r="I7" s="593" t="s">
        <v>786</v>
      </c>
      <c r="J7" s="593" t="s">
        <v>801</v>
      </c>
      <c r="K7" s="621" t="s">
        <v>802</v>
      </c>
      <c r="L7" s="1003"/>
    </row>
    <row r="8" spans="1:12" ht="15" customHeight="1">
      <c r="A8" s="728">
        <v>1</v>
      </c>
      <c r="B8" s="284">
        <v>2</v>
      </c>
      <c r="C8" s="273">
        <v>3</v>
      </c>
      <c r="D8" s="273">
        <v>4</v>
      </c>
      <c r="E8" s="273">
        <v>7</v>
      </c>
      <c r="F8" s="594">
        <v>10</v>
      </c>
      <c r="G8" s="282"/>
      <c r="H8" s="352"/>
      <c r="I8" s="282"/>
      <c r="J8" s="352"/>
      <c r="K8" s="622"/>
      <c r="L8" s="352"/>
    </row>
    <row r="9" spans="1:12" ht="38.5" customHeight="1">
      <c r="A9" s="588">
        <v>1</v>
      </c>
      <c r="B9" s="586" t="s">
        <v>9</v>
      </c>
      <c r="C9" s="729"/>
      <c r="D9" s="14" t="s">
        <v>10</v>
      </c>
      <c r="E9" s="308">
        <v>1</v>
      </c>
      <c r="F9" s="603">
        <f t="shared" ref="F9:K9" si="0">F10+F17+F21+F23+F31+F33+F38</f>
        <v>6680407445</v>
      </c>
      <c r="G9" s="582" t="s">
        <v>9</v>
      </c>
      <c r="H9" s="729"/>
      <c r="I9" s="14" t="s">
        <v>10</v>
      </c>
      <c r="J9" s="308">
        <v>1</v>
      </c>
      <c r="K9" s="280">
        <f t="shared" si="0"/>
        <v>8036004162</v>
      </c>
      <c r="L9" s="280"/>
    </row>
    <row r="10" spans="1:12" ht="41" customHeight="1">
      <c r="A10" s="16"/>
      <c r="B10" s="286" t="s">
        <v>12</v>
      </c>
      <c r="C10" s="17"/>
      <c r="D10" s="19" t="s">
        <v>462</v>
      </c>
      <c r="E10" s="304">
        <v>1</v>
      </c>
      <c r="F10" s="604">
        <f t="shared" ref="F10:K10" si="1">SUM(F11:F16)</f>
        <v>293776750</v>
      </c>
      <c r="G10" s="623" t="s">
        <v>12</v>
      </c>
      <c r="H10" s="17"/>
      <c r="I10" s="19" t="s">
        <v>462</v>
      </c>
      <c r="J10" s="304">
        <v>1</v>
      </c>
      <c r="K10" s="20">
        <f t="shared" si="1"/>
        <v>377115000</v>
      </c>
      <c r="L10" s="21"/>
    </row>
    <row r="11" spans="1:12" ht="31" customHeight="1">
      <c r="A11" s="22"/>
      <c r="B11" s="287" t="s">
        <v>15</v>
      </c>
      <c r="C11" s="7" t="s">
        <v>475</v>
      </c>
      <c r="D11" s="592" t="s">
        <v>212</v>
      </c>
      <c r="E11" s="22" t="s">
        <v>437</v>
      </c>
      <c r="F11" s="605">
        <v>225510000</v>
      </c>
      <c r="G11" s="299" t="s">
        <v>15</v>
      </c>
      <c r="H11" s="7" t="s">
        <v>475</v>
      </c>
      <c r="I11" s="592" t="s">
        <v>212</v>
      </c>
      <c r="J11" s="22" t="s">
        <v>437</v>
      </c>
      <c r="K11" s="622">
        <v>302500000</v>
      </c>
      <c r="L11" s="352"/>
    </row>
    <row r="12" spans="1:12" ht="39" customHeight="1">
      <c r="A12" s="22"/>
      <c r="B12" s="287" t="s">
        <v>17</v>
      </c>
      <c r="C12" s="7" t="s">
        <v>475</v>
      </c>
      <c r="D12" s="592" t="s">
        <v>213</v>
      </c>
      <c r="E12" s="22" t="s">
        <v>438</v>
      </c>
      <c r="F12" s="606">
        <v>19450000</v>
      </c>
      <c r="G12" s="299" t="s">
        <v>17</v>
      </c>
      <c r="H12" s="7" t="s">
        <v>475</v>
      </c>
      <c r="I12" s="592" t="s">
        <v>213</v>
      </c>
      <c r="J12" s="22" t="s">
        <v>438</v>
      </c>
      <c r="K12" s="622">
        <v>19375000</v>
      </c>
      <c r="L12" s="352"/>
    </row>
    <row r="13" spans="1:12" ht="52" customHeight="1">
      <c r="A13" s="22"/>
      <c r="B13" s="287" t="s">
        <v>19</v>
      </c>
      <c r="C13" s="7" t="s">
        <v>475</v>
      </c>
      <c r="D13" s="592" t="s">
        <v>214</v>
      </c>
      <c r="E13" s="22" t="s">
        <v>438</v>
      </c>
      <c r="F13" s="606">
        <v>6020000</v>
      </c>
      <c r="G13" s="299" t="s">
        <v>19</v>
      </c>
      <c r="H13" s="7" t="s">
        <v>475</v>
      </c>
      <c r="I13" s="592" t="s">
        <v>214</v>
      </c>
      <c r="J13" s="22" t="s">
        <v>438</v>
      </c>
      <c r="K13" s="622">
        <v>5970000</v>
      </c>
      <c r="L13" s="352"/>
    </row>
    <row r="14" spans="1:12" ht="49" customHeight="1">
      <c r="A14" s="22"/>
      <c r="B14" s="287" t="s">
        <v>21</v>
      </c>
      <c r="C14" s="7" t="s">
        <v>475</v>
      </c>
      <c r="D14" s="592" t="s">
        <v>215</v>
      </c>
      <c r="E14" s="22" t="s">
        <v>438</v>
      </c>
      <c r="F14" s="606">
        <v>6499925</v>
      </c>
      <c r="G14" s="299" t="s">
        <v>21</v>
      </c>
      <c r="H14" s="7" t="s">
        <v>475</v>
      </c>
      <c r="I14" s="592" t="s">
        <v>215</v>
      </c>
      <c r="J14" s="22" t="s">
        <v>438</v>
      </c>
      <c r="K14" s="622">
        <v>6745000</v>
      </c>
      <c r="L14" s="352"/>
    </row>
    <row r="15" spans="1:12" ht="49" customHeight="1">
      <c r="A15" s="22"/>
      <c r="B15" s="287" t="s">
        <v>23</v>
      </c>
      <c r="C15" s="7" t="s">
        <v>475</v>
      </c>
      <c r="D15" s="592" t="s">
        <v>216</v>
      </c>
      <c r="E15" s="22" t="s">
        <v>438</v>
      </c>
      <c r="F15" s="606">
        <v>6894000</v>
      </c>
      <c r="G15" s="299" t="s">
        <v>23</v>
      </c>
      <c r="H15" s="7" t="s">
        <v>475</v>
      </c>
      <c r="I15" s="592" t="s">
        <v>216</v>
      </c>
      <c r="J15" s="22" t="s">
        <v>438</v>
      </c>
      <c r="K15" s="622">
        <v>6745000</v>
      </c>
      <c r="L15" s="352"/>
    </row>
    <row r="16" spans="1:12" ht="67" customHeight="1">
      <c r="A16" s="22"/>
      <c r="B16" s="287" t="s">
        <v>26</v>
      </c>
      <c r="C16" s="7" t="s">
        <v>475</v>
      </c>
      <c r="D16" s="592" t="s">
        <v>217</v>
      </c>
      <c r="E16" s="22" t="s">
        <v>438</v>
      </c>
      <c r="F16" s="606">
        <v>29402825</v>
      </c>
      <c r="G16" s="299" t="s">
        <v>26</v>
      </c>
      <c r="H16" s="7" t="s">
        <v>475</v>
      </c>
      <c r="I16" s="592" t="s">
        <v>217</v>
      </c>
      <c r="J16" s="22" t="s">
        <v>438</v>
      </c>
      <c r="K16" s="622">
        <v>35780000</v>
      </c>
      <c r="L16" s="352"/>
    </row>
    <row r="17" spans="1:12" ht="38.25" customHeight="1">
      <c r="A17" s="44"/>
      <c r="B17" s="286" t="s">
        <v>27</v>
      </c>
      <c r="C17" s="17"/>
      <c r="D17" s="19" t="s">
        <v>28</v>
      </c>
      <c r="E17" s="304">
        <v>1</v>
      </c>
      <c r="F17" s="607">
        <f t="shared" ref="F17:K17" si="2">SUM(F18:F20)</f>
        <v>5030702960</v>
      </c>
      <c r="G17" s="286" t="s">
        <v>27</v>
      </c>
      <c r="H17" s="17"/>
      <c r="I17" s="19" t="s">
        <v>28</v>
      </c>
      <c r="J17" s="304">
        <v>1</v>
      </c>
      <c r="K17" s="32">
        <f t="shared" si="2"/>
        <v>6056740392</v>
      </c>
      <c r="L17" s="33"/>
    </row>
    <row r="18" spans="1:12" ht="33.65" customHeight="1">
      <c r="A18" s="22"/>
      <c r="B18" s="288" t="s">
        <v>30</v>
      </c>
      <c r="C18" s="7" t="s">
        <v>475</v>
      </c>
      <c r="D18" s="129" t="s">
        <v>218</v>
      </c>
      <c r="E18" s="7" t="s">
        <v>439</v>
      </c>
      <c r="F18" s="608">
        <v>4942232960</v>
      </c>
      <c r="G18" s="2" t="s">
        <v>30</v>
      </c>
      <c r="H18" s="7" t="s">
        <v>475</v>
      </c>
      <c r="I18" s="24" t="s">
        <v>218</v>
      </c>
      <c r="J18" s="7" t="s">
        <v>439</v>
      </c>
      <c r="K18" s="622">
        <v>5886795392</v>
      </c>
      <c r="L18" s="352"/>
    </row>
    <row r="19" spans="1:12" ht="54.5" customHeight="1">
      <c r="A19" s="22"/>
      <c r="B19" s="287" t="s">
        <v>32</v>
      </c>
      <c r="C19" s="7" t="s">
        <v>475</v>
      </c>
      <c r="D19" s="592" t="s">
        <v>220</v>
      </c>
      <c r="E19" s="22" t="s">
        <v>440</v>
      </c>
      <c r="F19" s="606">
        <v>17960000</v>
      </c>
      <c r="G19" s="299" t="s">
        <v>32</v>
      </c>
      <c r="H19" s="7" t="s">
        <v>475</v>
      </c>
      <c r="I19" s="592" t="s">
        <v>220</v>
      </c>
      <c r="J19" s="22" t="s">
        <v>440</v>
      </c>
      <c r="K19" s="622">
        <v>17860000</v>
      </c>
      <c r="L19" s="352"/>
    </row>
    <row r="20" spans="1:12" ht="66.75" customHeight="1">
      <c r="A20" s="22"/>
      <c r="B20" s="289" t="s">
        <v>34</v>
      </c>
      <c r="C20" s="7" t="s">
        <v>475</v>
      </c>
      <c r="D20" s="592" t="s">
        <v>221</v>
      </c>
      <c r="E20" s="22" t="s">
        <v>441</v>
      </c>
      <c r="F20" s="606">
        <v>70510000</v>
      </c>
      <c r="G20" s="2" t="s">
        <v>34</v>
      </c>
      <c r="H20" s="7" t="s">
        <v>475</v>
      </c>
      <c r="I20" s="592" t="s">
        <v>221</v>
      </c>
      <c r="J20" s="22" t="s">
        <v>441</v>
      </c>
      <c r="K20" s="622">
        <v>152085000</v>
      </c>
      <c r="L20" s="352"/>
    </row>
    <row r="21" spans="1:12" ht="48.75" customHeight="1">
      <c r="A21" s="44"/>
      <c r="B21" s="290" t="s">
        <v>36</v>
      </c>
      <c r="C21" s="17"/>
      <c r="D21" s="41" t="s">
        <v>53</v>
      </c>
      <c r="E21" s="304">
        <v>1</v>
      </c>
      <c r="F21" s="604">
        <f t="shared" ref="F21:K21" si="3">F22</f>
        <v>33725000</v>
      </c>
      <c r="G21" s="627" t="str">
        <f t="shared" si="3"/>
        <v>Penatausahaan Barang Milik Daerah pada SKPD</v>
      </c>
      <c r="H21" s="73" t="str">
        <f t="shared" si="3"/>
        <v xml:space="preserve">Kota Serang </v>
      </c>
      <c r="I21" s="627" t="str">
        <f t="shared" si="3"/>
        <v>Jumlah Laporan Penatausahaan Barang Milik Daerah pada SKPD</v>
      </c>
      <c r="J21" s="304">
        <v>1</v>
      </c>
      <c r="K21" s="20">
        <f t="shared" si="3"/>
        <v>33725000</v>
      </c>
      <c r="L21" s="21"/>
    </row>
    <row r="22" spans="1:12" ht="40.5" customHeight="1">
      <c r="A22" s="22"/>
      <c r="B22" s="287" t="s">
        <v>38</v>
      </c>
      <c r="C22" s="7" t="s">
        <v>475</v>
      </c>
      <c r="D22" s="592" t="s">
        <v>222</v>
      </c>
      <c r="E22" s="22" t="s">
        <v>440</v>
      </c>
      <c r="F22" s="606">
        <v>33725000</v>
      </c>
      <c r="G22" s="299" t="s">
        <v>38</v>
      </c>
      <c r="H22" s="7" t="s">
        <v>475</v>
      </c>
      <c r="I22" s="592" t="s">
        <v>222</v>
      </c>
      <c r="J22" s="22" t="s">
        <v>440</v>
      </c>
      <c r="K22" s="622">
        <v>33725000</v>
      </c>
      <c r="L22" s="352"/>
    </row>
    <row r="23" spans="1:12" ht="43.5" customHeight="1">
      <c r="A23" s="44"/>
      <c r="B23" s="291" t="s">
        <v>42</v>
      </c>
      <c r="C23" s="30"/>
      <c r="D23" s="40" t="s">
        <v>43</v>
      </c>
      <c r="E23" s="304">
        <v>1</v>
      </c>
      <c r="F23" s="604">
        <f t="shared" ref="F23:K23" si="4">SUM(F24:F30)</f>
        <v>330390090</v>
      </c>
      <c r="G23" s="291" t="s">
        <v>42</v>
      </c>
      <c r="H23" s="30"/>
      <c r="I23" s="40" t="s">
        <v>43</v>
      </c>
      <c r="J23" s="304">
        <v>1</v>
      </c>
      <c r="K23" s="20">
        <f t="shared" si="4"/>
        <v>398016125</v>
      </c>
      <c r="L23" s="21"/>
    </row>
    <row r="24" spans="1:12" ht="37.5" customHeight="1">
      <c r="A24" s="22"/>
      <c r="B24" s="289" t="s">
        <v>44</v>
      </c>
      <c r="C24" s="7" t="s">
        <v>475</v>
      </c>
      <c r="D24" s="592" t="s">
        <v>224</v>
      </c>
      <c r="E24" s="22" t="s">
        <v>444</v>
      </c>
      <c r="F24" s="606">
        <v>6733195</v>
      </c>
      <c r="G24" s="2" t="s">
        <v>44</v>
      </c>
      <c r="H24" s="7" t="s">
        <v>475</v>
      </c>
      <c r="I24" s="592" t="s">
        <v>224</v>
      </c>
      <c r="J24" s="22" t="s">
        <v>444</v>
      </c>
      <c r="K24" s="622">
        <v>6733195</v>
      </c>
      <c r="L24" s="352"/>
    </row>
    <row r="25" spans="1:12" ht="37" customHeight="1">
      <c r="A25" s="22"/>
      <c r="B25" s="289" t="s">
        <v>45</v>
      </c>
      <c r="C25" s="7" t="s">
        <v>475</v>
      </c>
      <c r="D25" s="592" t="s">
        <v>226</v>
      </c>
      <c r="E25" s="22" t="s">
        <v>444</v>
      </c>
      <c r="F25" s="606">
        <v>52455646</v>
      </c>
      <c r="G25" s="2" t="s">
        <v>45</v>
      </c>
      <c r="H25" s="7" t="s">
        <v>475</v>
      </c>
      <c r="I25" s="592" t="s">
        <v>226</v>
      </c>
      <c r="J25" s="22" t="s">
        <v>444</v>
      </c>
      <c r="K25" s="622">
        <v>82878496</v>
      </c>
      <c r="L25" s="352"/>
    </row>
    <row r="26" spans="1:12" ht="33" customHeight="1">
      <c r="A26" s="22"/>
      <c r="B26" s="289" t="s">
        <v>46</v>
      </c>
      <c r="C26" s="7" t="s">
        <v>475</v>
      </c>
      <c r="D26" s="592" t="s">
        <v>227</v>
      </c>
      <c r="E26" s="22" t="s">
        <v>444</v>
      </c>
      <c r="F26" s="606">
        <v>15919249</v>
      </c>
      <c r="G26" s="2" t="s">
        <v>46</v>
      </c>
      <c r="H26" s="7" t="s">
        <v>475</v>
      </c>
      <c r="I26" s="592" t="s">
        <v>227</v>
      </c>
      <c r="J26" s="22" t="s">
        <v>444</v>
      </c>
      <c r="K26" s="622">
        <v>19869249</v>
      </c>
      <c r="L26" s="352"/>
    </row>
    <row r="27" spans="1:12" ht="30" customHeight="1">
      <c r="A27" s="22"/>
      <c r="B27" s="287" t="s">
        <v>47</v>
      </c>
      <c r="C27" s="7" t="s">
        <v>475</v>
      </c>
      <c r="D27" s="592" t="s">
        <v>228</v>
      </c>
      <c r="E27" s="22" t="s">
        <v>444</v>
      </c>
      <c r="F27" s="606">
        <v>32322000</v>
      </c>
      <c r="G27" s="299" t="s">
        <v>47</v>
      </c>
      <c r="H27" s="7" t="s">
        <v>475</v>
      </c>
      <c r="I27" s="592" t="s">
        <v>228</v>
      </c>
      <c r="J27" s="22" t="s">
        <v>444</v>
      </c>
      <c r="K27" s="622">
        <v>38402000</v>
      </c>
      <c r="L27" s="352"/>
    </row>
    <row r="28" spans="1:12" ht="39.5" customHeight="1">
      <c r="A28" s="22"/>
      <c r="B28" s="287" t="s">
        <v>48</v>
      </c>
      <c r="C28" s="7" t="s">
        <v>475</v>
      </c>
      <c r="D28" s="592" t="s">
        <v>229</v>
      </c>
      <c r="E28" s="22" t="s">
        <v>444</v>
      </c>
      <c r="F28" s="606">
        <v>30250000</v>
      </c>
      <c r="G28" s="299" t="s">
        <v>48</v>
      </c>
      <c r="H28" s="7" t="s">
        <v>475</v>
      </c>
      <c r="I28" s="592" t="s">
        <v>229</v>
      </c>
      <c r="J28" s="22" t="s">
        <v>444</v>
      </c>
      <c r="K28" s="622">
        <v>56423185</v>
      </c>
      <c r="L28" s="352"/>
    </row>
    <row r="29" spans="1:12" ht="40.5" customHeight="1">
      <c r="A29" s="22"/>
      <c r="B29" s="289" t="s">
        <v>49</v>
      </c>
      <c r="C29" s="7" t="s">
        <v>475</v>
      </c>
      <c r="D29" s="592" t="s">
        <v>230</v>
      </c>
      <c r="E29" s="22" t="s">
        <v>442</v>
      </c>
      <c r="F29" s="606">
        <v>11000000</v>
      </c>
      <c r="G29" s="2" t="s">
        <v>49</v>
      </c>
      <c r="H29" s="7" t="s">
        <v>475</v>
      </c>
      <c r="I29" s="592" t="s">
        <v>230</v>
      </c>
      <c r="J29" s="22" t="s">
        <v>442</v>
      </c>
      <c r="K29" s="622">
        <v>12000000</v>
      </c>
      <c r="L29" s="352"/>
    </row>
    <row r="30" spans="1:12" ht="33" customHeight="1">
      <c r="A30" s="22"/>
      <c r="B30" s="289" t="s">
        <v>51</v>
      </c>
      <c r="C30" s="7" t="s">
        <v>475</v>
      </c>
      <c r="D30" s="592" t="s">
        <v>231</v>
      </c>
      <c r="E30" s="22" t="s">
        <v>443</v>
      </c>
      <c r="F30" s="606">
        <v>181710000</v>
      </c>
      <c r="G30" s="2" t="s">
        <v>51</v>
      </c>
      <c r="H30" s="7" t="s">
        <v>475</v>
      </c>
      <c r="I30" s="592" t="s">
        <v>231</v>
      </c>
      <c r="J30" s="22" t="s">
        <v>443</v>
      </c>
      <c r="K30" s="622">
        <v>181710000</v>
      </c>
      <c r="L30" s="352"/>
    </row>
    <row r="31" spans="1:12" ht="49.5" customHeight="1">
      <c r="A31" s="44"/>
      <c r="B31" s="286" t="s">
        <v>52</v>
      </c>
      <c r="C31" s="30"/>
      <c r="D31" s="40" t="s">
        <v>53</v>
      </c>
      <c r="E31" s="304">
        <v>1</v>
      </c>
      <c r="F31" s="607">
        <f t="shared" ref="F31:L31" si="5">F32</f>
        <v>151330160</v>
      </c>
      <c r="G31" s="55" t="str">
        <f t="shared" si="5"/>
        <v>Pengadaan Sarana dan Prasarana Pendukung Gedung Kantor atau Bangunan Lainnya</v>
      </c>
      <c r="H31" s="33"/>
      <c r="I31" s="32" t="str">
        <f t="shared" si="5"/>
        <v>Jumlah Unit Sarana dan Prasarana Gedung Kantor atau Bangunan Lainnya yang Disediakan</v>
      </c>
      <c r="J31" s="304">
        <v>1</v>
      </c>
      <c r="K31" s="32">
        <f t="shared" si="5"/>
        <v>230805160</v>
      </c>
      <c r="L31" s="33">
        <f t="shared" si="5"/>
        <v>0</v>
      </c>
    </row>
    <row r="32" spans="1:12" ht="42.5" customHeight="1">
      <c r="A32" s="22"/>
      <c r="B32" s="292" t="s">
        <v>54</v>
      </c>
      <c r="C32" s="7" t="s">
        <v>475</v>
      </c>
      <c r="D32" s="52" t="s">
        <v>232</v>
      </c>
      <c r="E32" s="22" t="s">
        <v>445</v>
      </c>
      <c r="F32" s="606">
        <v>151330160</v>
      </c>
      <c r="G32" s="2" t="s">
        <v>54</v>
      </c>
      <c r="H32" s="7" t="s">
        <v>475</v>
      </c>
      <c r="I32" s="592" t="s">
        <v>232</v>
      </c>
      <c r="J32" s="22" t="s">
        <v>445</v>
      </c>
      <c r="K32" s="622">
        <v>230805160</v>
      </c>
      <c r="L32" s="352"/>
    </row>
    <row r="33" spans="1:12" ht="40" customHeight="1">
      <c r="A33" s="44"/>
      <c r="B33" s="286" t="s">
        <v>56</v>
      </c>
      <c r="C33" s="30"/>
      <c r="D33" s="40" t="s">
        <v>57</v>
      </c>
      <c r="E33" s="304">
        <v>1</v>
      </c>
      <c r="F33" s="607">
        <f t="shared" ref="F33:L33" si="6">SUM(F34:F37)</f>
        <v>376560000</v>
      </c>
      <c r="G33" s="286" t="s">
        <v>56</v>
      </c>
      <c r="H33" s="30"/>
      <c r="I33" s="40" t="s">
        <v>57</v>
      </c>
      <c r="J33" s="304">
        <v>1</v>
      </c>
      <c r="K33" s="32">
        <f t="shared" si="6"/>
        <v>376560000</v>
      </c>
      <c r="L33" s="33">
        <f t="shared" si="6"/>
        <v>0</v>
      </c>
    </row>
    <row r="34" spans="1:12" ht="37.5" customHeight="1">
      <c r="A34" s="22"/>
      <c r="B34" s="289" t="s">
        <v>58</v>
      </c>
      <c r="C34" s="7" t="s">
        <v>475</v>
      </c>
      <c r="D34" s="592" t="s">
        <v>233</v>
      </c>
      <c r="E34" s="22" t="s">
        <v>440</v>
      </c>
      <c r="F34" s="606">
        <v>6400000</v>
      </c>
      <c r="G34" s="2" t="s">
        <v>58</v>
      </c>
      <c r="H34" s="7" t="s">
        <v>475</v>
      </c>
      <c r="I34" s="592" t="s">
        <v>233</v>
      </c>
      <c r="J34" s="22" t="s">
        <v>440</v>
      </c>
      <c r="K34" s="622">
        <v>6400000</v>
      </c>
      <c r="L34" s="352"/>
    </row>
    <row r="35" spans="1:12" ht="43" customHeight="1">
      <c r="A35" s="22"/>
      <c r="B35" s="289" t="s">
        <v>59</v>
      </c>
      <c r="C35" s="7" t="s">
        <v>475</v>
      </c>
      <c r="D35" s="592" t="s">
        <v>234</v>
      </c>
      <c r="E35" s="22" t="s">
        <v>443</v>
      </c>
      <c r="F35" s="606">
        <v>108000000</v>
      </c>
      <c r="G35" s="2" t="s">
        <v>59</v>
      </c>
      <c r="H35" s="7" t="s">
        <v>475</v>
      </c>
      <c r="I35" s="592" t="s">
        <v>234</v>
      </c>
      <c r="J35" s="22" t="s">
        <v>443</v>
      </c>
      <c r="K35" s="622">
        <v>108000000</v>
      </c>
      <c r="L35" s="352"/>
    </row>
    <row r="36" spans="1:12" ht="43" customHeight="1">
      <c r="A36" s="22"/>
      <c r="B36" s="289" t="s">
        <v>60</v>
      </c>
      <c r="C36" s="7" t="s">
        <v>475</v>
      </c>
      <c r="D36" s="592" t="s">
        <v>235</v>
      </c>
      <c r="E36" s="22" t="s">
        <v>440</v>
      </c>
      <c r="F36" s="606">
        <v>16160000</v>
      </c>
      <c r="G36" s="2" t="s">
        <v>60</v>
      </c>
      <c r="H36" s="7" t="s">
        <v>475</v>
      </c>
      <c r="I36" s="592" t="s">
        <v>235</v>
      </c>
      <c r="J36" s="22" t="s">
        <v>440</v>
      </c>
      <c r="K36" s="622">
        <v>16160000</v>
      </c>
      <c r="L36" s="352"/>
    </row>
    <row r="37" spans="1:12" ht="34" customHeight="1">
      <c r="A37" s="22"/>
      <c r="B37" s="289" t="s">
        <v>61</v>
      </c>
      <c r="C37" s="7" t="s">
        <v>475</v>
      </c>
      <c r="D37" s="592" t="s">
        <v>236</v>
      </c>
      <c r="E37" s="22" t="s">
        <v>443</v>
      </c>
      <c r="F37" s="606">
        <v>246000000</v>
      </c>
      <c r="G37" s="2" t="s">
        <v>61</v>
      </c>
      <c r="H37" s="7" t="s">
        <v>475</v>
      </c>
      <c r="I37" s="592" t="s">
        <v>236</v>
      </c>
      <c r="J37" s="22" t="s">
        <v>443</v>
      </c>
      <c r="K37" s="622">
        <v>246000000</v>
      </c>
      <c r="L37" s="352"/>
    </row>
    <row r="38" spans="1:12" ht="48.5" customHeight="1">
      <c r="A38" s="44"/>
      <c r="B38" s="286" t="s">
        <v>62</v>
      </c>
      <c r="C38" s="128"/>
      <c r="D38" s="55" t="s">
        <v>63</v>
      </c>
      <c r="E38" s="304">
        <v>1</v>
      </c>
      <c r="F38" s="607">
        <f>SUM(F39:F40)</f>
        <v>463922485</v>
      </c>
      <c r="G38" s="286" t="s">
        <v>62</v>
      </c>
      <c r="H38" s="128"/>
      <c r="I38" s="55" t="s">
        <v>63</v>
      </c>
      <c r="J38" s="304">
        <v>1</v>
      </c>
      <c r="K38" s="32">
        <f>SUM(K39:K40)</f>
        <v>563042485</v>
      </c>
      <c r="L38" s="33">
        <f>SUM(L39:L40)</f>
        <v>0</v>
      </c>
    </row>
    <row r="39" spans="1:12" ht="48" customHeight="1">
      <c r="A39" s="22"/>
      <c r="B39" s="289" t="s">
        <v>64</v>
      </c>
      <c r="C39" s="7" t="s">
        <v>475</v>
      </c>
      <c r="D39" s="592" t="s">
        <v>237</v>
      </c>
      <c r="E39" s="22" t="s">
        <v>446</v>
      </c>
      <c r="F39" s="606">
        <v>398402485</v>
      </c>
      <c r="G39" s="2" t="s">
        <v>64</v>
      </c>
      <c r="H39" s="7" t="s">
        <v>475</v>
      </c>
      <c r="I39" s="592" t="s">
        <v>237</v>
      </c>
      <c r="J39" s="22" t="s">
        <v>446</v>
      </c>
      <c r="K39" s="622">
        <v>482402485</v>
      </c>
      <c r="L39" s="352"/>
    </row>
    <row r="40" spans="1:12" ht="32" customHeight="1">
      <c r="A40" s="22"/>
      <c r="B40" s="287" t="s">
        <v>66</v>
      </c>
      <c r="C40" s="7" t="s">
        <v>475</v>
      </c>
      <c r="D40" s="592" t="s">
        <v>239</v>
      </c>
      <c r="E40" s="22" t="s">
        <v>447</v>
      </c>
      <c r="F40" s="606">
        <v>65520000</v>
      </c>
      <c r="G40" s="299" t="s">
        <v>66</v>
      </c>
      <c r="H40" s="7" t="s">
        <v>475</v>
      </c>
      <c r="I40" s="592" t="s">
        <v>239</v>
      </c>
      <c r="J40" s="22" t="s">
        <v>447</v>
      </c>
      <c r="K40" s="622">
        <v>80640000</v>
      </c>
      <c r="L40" s="352"/>
    </row>
    <row r="41" spans="1:12" ht="37.5" customHeight="1">
      <c r="A41" s="988">
        <v>2</v>
      </c>
      <c r="B41" s="993" t="s">
        <v>70</v>
      </c>
      <c r="C41" s="729"/>
      <c r="D41" s="591" t="s">
        <v>71</v>
      </c>
      <c r="E41" s="308">
        <v>0.45</v>
      </c>
      <c r="F41" s="995">
        <f t="shared" ref="F41:L41" si="7">F43+F48+F51</f>
        <v>995067012</v>
      </c>
      <c r="G41" s="998" t="s">
        <v>70</v>
      </c>
      <c r="H41" s="988"/>
      <c r="I41" s="591" t="s">
        <v>71</v>
      </c>
      <c r="J41" s="308">
        <v>0.45</v>
      </c>
      <c r="K41" s="995">
        <f t="shared" si="7"/>
        <v>1045098453</v>
      </c>
      <c r="L41" s="995">
        <f t="shared" si="7"/>
        <v>0</v>
      </c>
    </row>
    <row r="42" spans="1:12" ht="29" customHeight="1">
      <c r="A42" s="989"/>
      <c r="B42" s="994"/>
      <c r="C42" s="729"/>
      <c r="D42" s="591" t="s">
        <v>72</v>
      </c>
      <c r="E42" s="308">
        <v>1</v>
      </c>
      <c r="F42" s="995"/>
      <c r="G42" s="998"/>
      <c r="H42" s="989"/>
      <c r="I42" s="591" t="s">
        <v>72</v>
      </c>
      <c r="J42" s="308">
        <v>1</v>
      </c>
      <c r="K42" s="995"/>
      <c r="L42" s="995"/>
    </row>
    <row r="43" spans="1:12" ht="46.5" customHeight="1">
      <c r="A43" s="30"/>
      <c r="B43" s="290" t="s">
        <v>73</v>
      </c>
      <c r="C43" s="30"/>
      <c r="D43" s="18" t="s">
        <v>74</v>
      </c>
      <c r="E43" s="304">
        <v>0.65</v>
      </c>
      <c r="F43" s="47">
        <f t="shared" ref="F43:L43" si="8">SUM(F44:F47)</f>
        <v>299998431</v>
      </c>
      <c r="G43" s="297" t="s">
        <v>73</v>
      </c>
      <c r="H43" s="30"/>
      <c r="I43" s="18" t="s">
        <v>74</v>
      </c>
      <c r="J43" s="304">
        <v>0.65</v>
      </c>
      <c r="K43" s="47">
        <f t="shared" si="8"/>
        <v>299998431</v>
      </c>
      <c r="L43" s="33">
        <f t="shared" si="8"/>
        <v>0</v>
      </c>
    </row>
    <row r="44" spans="1:12" ht="56.25" customHeight="1">
      <c r="A44" s="7"/>
      <c r="B44" s="287" t="s">
        <v>75</v>
      </c>
      <c r="C44" s="7" t="s">
        <v>475</v>
      </c>
      <c r="D44" s="592" t="s">
        <v>240</v>
      </c>
      <c r="E44" s="22" t="s">
        <v>438</v>
      </c>
      <c r="F44" s="606">
        <v>49999041</v>
      </c>
      <c r="G44" s="299" t="s">
        <v>75</v>
      </c>
      <c r="H44" s="7" t="s">
        <v>475</v>
      </c>
      <c r="I44" s="592" t="s">
        <v>240</v>
      </c>
      <c r="J44" s="22" t="s">
        <v>438</v>
      </c>
      <c r="K44" s="622">
        <v>49999041</v>
      </c>
      <c r="L44" s="352"/>
    </row>
    <row r="45" spans="1:12" ht="56.5" customHeight="1">
      <c r="A45" s="7"/>
      <c r="B45" s="292" t="s">
        <v>76</v>
      </c>
      <c r="C45" s="7" t="s">
        <v>475</v>
      </c>
      <c r="D45" s="52" t="s">
        <v>241</v>
      </c>
      <c r="E45" s="22" t="s">
        <v>438</v>
      </c>
      <c r="F45" s="606">
        <v>100000000</v>
      </c>
      <c r="G45" s="2" t="s">
        <v>76</v>
      </c>
      <c r="H45" s="7" t="s">
        <v>475</v>
      </c>
      <c r="I45" s="592" t="s">
        <v>241</v>
      </c>
      <c r="J45" s="22" t="s">
        <v>438</v>
      </c>
      <c r="K45" s="622">
        <v>100000000</v>
      </c>
      <c r="L45" s="352"/>
    </row>
    <row r="46" spans="1:12" ht="93.75" customHeight="1">
      <c r="A46" s="7"/>
      <c r="B46" s="287" t="s">
        <v>77</v>
      </c>
      <c r="C46" s="7" t="s">
        <v>475</v>
      </c>
      <c r="D46" s="592" t="s">
        <v>242</v>
      </c>
      <c r="E46" s="7" t="s">
        <v>448</v>
      </c>
      <c r="F46" s="606">
        <v>74999695</v>
      </c>
      <c r="G46" s="299" t="s">
        <v>77</v>
      </c>
      <c r="H46" s="7" t="s">
        <v>475</v>
      </c>
      <c r="I46" s="592" t="s">
        <v>242</v>
      </c>
      <c r="J46" s="7" t="s">
        <v>448</v>
      </c>
      <c r="K46" s="622">
        <v>74999695</v>
      </c>
      <c r="L46" s="352"/>
    </row>
    <row r="47" spans="1:12" ht="72" customHeight="1">
      <c r="A47" s="7"/>
      <c r="B47" s="287" t="s">
        <v>78</v>
      </c>
      <c r="C47" s="7" t="s">
        <v>475</v>
      </c>
      <c r="D47" s="592" t="s">
        <v>244</v>
      </c>
      <c r="E47" s="7" t="s">
        <v>448</v>
      </c>
      <c r="F47" s="606">
        <v>74999695</v>
      </c>
      <c r="G47" s="299" t="s">
        <v>78</v>
      </c>
      <c r="H47" s="7" t="s">
        <v>475</v>
      </c>
      <c r="I47" s="592" t="s">
        <v>244</v>
      </c>
      <c r="J47" s="7" t="s">
        <v>448</v>
      </c>
      <c r="K47" s="622">
        <v>74999695</v>
      </c>
      <c r="L47" s="352"/>
    </row>
    <row r="48" spans="1:12" ht="56" customHeight="1">
      <c r="A48" s="30"/>
      <c r="B48" s="290" t="s">
        <v>80</v>
      </c>
      <c r="C48" s="30"/>
      <c r="D48" s="18" t="s">
        <v>463</v>
      </c>
      <c r="E48" s="304">
        <v>0.22</v>
      </c>
      <c r="F48" s="609">
        <f t="shared" ref="F48:L48" si="9">SUM(F49:F50)</f>
        <v>320073559</v>
      </c>
      <c r="G48" s="297" t="s">
        <v>80</v>
      </c>
      <c r="H48" s="30"/>
      <c r="I48" s="18" t="s">
        <v>463</v>
      </c>
      <c r="J48" s="304">
        <v>0.22</v>
      </c>
      <c r="K48" s="313">
        <f t="shared" si="9"/>
        <v>370000000</v>
      </c>
      <c r="L48" s="257">
        <f t="shared" si="9"/>
        <v>0</v>
      </c>
    </row>
    <row r="49" spans="1:12" ht="73.5" customHeight="1">
      <c r="A49" s="7"/>
      <c r="B49" s="292" t="s">
        <v>82</v>
      </c>
      <c r="C49" s="7" t="s">
        <v>475</v>
      </c>
      <c r="D49" s="592" t="s">
        <v>245</v>
      </c>
      <c r="E49" s="22" t="s">
        <v>438</v>
      </c>
      <c r="F49" s="610">
        <v>170073559</v>
      </c>
      <c r="G49" s="2" t="s">
        <v>82</v>
      </c>
      <c r="H49" s="7" t="s">
        <v>475</v>
      </c>
      <c r="I49" s="592" t="s">
        <v>245</v>
      </c>
      <c r="J49" s="22" t="s">
        <v>438</v>
      </c>
      <c r="K49" s="622">
        <v>220000000</v>
      </c>
      <c r="L49" s="352"/>
    </row>
    <row r="50" spans="1:12" ht="74" customHeight="1">
      <c r="A50" s="7"/>
      <c r="B50" s="287" t="s">
        <v>83</v>
      </c>
      <c r="C50" s="7" t="s">
        <v>475</v>
      </c>
      <c r="D50" s="592" t="s">
        <v>246</v>
      </c>
      <c r="E50" s="22" t="s">
        <v>449</v>
      </c>
      <c r="F50" s="610">
        <v>150000000</v>
      </c>
      <c r="G50" s="299" t="s">
        <v>83</v>
      </c>
      <c r="H50" s="7" t="s">
        <v>475</v>
      </c>
      <c r="I50" s="592" t="s">
        <v>246</v>
      </c>
      <c r="J50" s="22" t="s">
        <v>449</v>
      </c>
      <c r="K50" s="622">
        <v>150000000</v>
      </c>
      <c r="L50" s="352"/>
    </row>
    <row r="51" spans="1:12" ht="52" customHeight="1">
      <c r="A51" s="30"/>
      <c r="B51" s="290" t="s">
        <v>84</v>
      </c>
      <c r="C51" s="30"/>
      <c r="D51" s="40" t="s">
        <v>85</v>
      </c>
      <c r="E51" s="304">
        <v>0.45</v>
      </c>
      <c r="F51" s="607">
        <f t="shared" ref="F51:L51" si="10">SUM(F52:F53)</f>
        <v>374995022</v>
      </c>
      <c r="G51" s="297" t="s">
        <v>84</v>
      </c>
      <c r="H51" s="30"/>
      <c r="I51" s="40" t="s">
        <v>85</v>
      </c>
      <c r="J51" s="304">
        <v>0.45</v>
      </c>
      <c r="K51" s="32">
        <f t="shared" si="10"/>
        <v>375100022</v>
      </c>
      <c r="L51" s="33">
        <f t="shared" si="10"/>
        <v>0</v>
      </c>
    </row>
    <row r="52" spans="1:12" ht="64" customHeight="1">
      <c r="A52" s="36"/>
      <c r="B52" s="292" t="s">
        <v>87</v>
      </c>
      <c r="C52" s="7" t="s">
        <v>475</v>
      </c>
      <c r="D52" s="52" t="s">
        <v>835</v>
      </c>
      <c r="E52" s="22" t="s">
        <v>450</v>
      </c>
      <c r="F52" s="610">
        <v>199999845</v>
      </c>
      <c r="G52" s="2" t="s">
        <v>87</v>
      </c>
      <c r="H52" s="7" t="s">
        <v>475</v>
      </c>
      <c r="I52" s="592" t="s">
        <v>835</v>
      </c>
      <c r="J52" s="22" t="s">
        <v>450</v>
      </c>
      <c r="K52" s="622">
        <v>199999845</v>
      </c>
      <c r="L52" s="352"/>
    </row>
    <row r="53" spans="1:12" ht="53.5" customHeight="1">
      <c r="A53" s="36"/>
      <c r="B53" s="292" t="s">
        <v>89</v>
      </c>
      <c r="C53" s="7" t="s">
        <v>475</v>
      </c>
      <c r="D53" s="592" t="s">
        <v>247</v>
      </c>
      <c r="E53" s="22" t="s">
        <v>442</v>
      </c>
      <c r="F53" s="610">
        <v>174995177</v>
      </c>
      <c r="G53" s="2" t="s">
        <v>89</v>
      </c>
      <c r="H53" s="7" t="s">
        <v>475</v>
      </c>
      <c r="I53" s="592" t="s">
        <v>247</v>
      </c>
      <c r="J53" s="22" t="s">
        <v>442</v>
      </c>
      <c r="K53" s="622">
        <v>175100177</v>
      </c>
      <c r="L53" s="352"/>
    </row>
    <row r="54" spans="1:12" ht="39" customHeight="1">
      <c r="A54" s="589" t="s">
        <v>913</v>
      </c>
      <c r="B54" s="293" t="s">
        <v>90</v>
      </c>
      <c r="C54" s="729"/>
      <c r="D54" s="14" t="s">
        <v>91</v>
      </c>
      <c r="E54" s="584">
        <v>100</v>
      </c>
      <c r="F54" s="611">
        <f t="shared" ref="F54:L54" si="11">F55+F58</f>
        <v>383999954</v>
      </c>
      <c r="G54" s="298" t="s">
        <v>90</v>
      </c>
      <c r="H54" s="729"/>
      <c r="I54" s="14" t="s">
        <v>91</v>
      </c>
      <c r="J54" s="584">
        <v>100</v>
      </c>
      <c r="K54" s="104">
        <f t="shared" si="11"/>
        <v>299999990</v>
      </c>
      <c r="L54" s="587">
        <f t="shared" si="11"/>
        <v>0</v>
      </c>
    </row>
    <row r="55" spans="1:12" ht="43" customHeight="1">
      <c r="A55" s="79"/>
      <c r="B55" s="294" t="s">
        <v>92</v>
      </c>
      <c r="C55" s="30"/>
      <c r="D55" s="40" t="s">
        <v>464</v>
      </c>
      <c r="E55" s="304">
        <v>1</v>
      </c>
      <c r="F55" s="607">
        <f t="shared" ref="F55:L55" si="12">SUM(F56:F57)</f>
        <v>269999954</v>
      </c>
      <c r="G55" s="624" t="s">
        <v>92</v>
      </c>
      <c r="H55" s="30"/>
      <c r="I55" s="40" t="s">
        <v>464</v>
      </c>
      <c r="J55" s="304">
        <v>1</v>
      </c>
      <c r="K55" s="32">
        <f t="shared" si="12"/>
        <v>149999990</v>
      </c>
      <c r="L55" s="33">
        <f t="shared" si="12"/>
        <v>0</v>
      </c>
    </row>
    <row r="56" spans="1:12" ht="69.650000000000006" customHeight="1">
      <c r="A56" s="92"/>
      <c r="B56" s="289" t="s">
        <v>93</v>
      </c>
      <c r="C56" s="7" t="s">
        <v>475</v>
      </c>
      <c r="D56" s="592" t="s">
        <v>249</v>
      </c>
      <c r="E56" s="22" t="s">
        <v>438</v>
      </c>
      <c r="F56" s="606">
        <v>149999979</v>
      </c>
      <c r="G56" s="2" t="s">
        <v>93</v>
      </c>
      <c r="H56" s="7" t="s">
        <v>475</v>
      </c>
      <c r="I56" s="592" t="s">
        <v>249</v>
      </c>
      <c r="J56" s="22" t="s">
        <v>438</v>
      </c>
      <c r="K56" s="622">
        <v>149999990</v>
      </c>
      <c r="L56" s="352"/>
    </row>
    <row r="57" spans="1:12" ht="56.5" customHeight="1">
      <c r="A57" s="92"/>
      <c r="B57" s="289" t="s">
        <v>422</v>
      </c>
      <c r="C57" s="7" t="s">
        <v>475</v>
      </c>
      <c r="D57" s="592" t="s">
        <v>423</v>
      </c>
      <c r="E57" s="7" t="s">
        <v>451</v>
      </c>
      <c r="F57" s="606">
        <v>119999975</v>
      </c>
      <c r="G57" s="2" t="s">
        <v>422</v>
      </c>
      <c r="H57" s="7" t="s">
        <v>475</v>
      </c>
      <c r="I57" s="592" t="s">
        <v>423</v>
      </c>
      <c r="J57" s="7"/>
      <c r="K57" s="622"/>
      <c r="L57" s="352"/>
    </row>
    <row r="58" spans="1:12" ht="65.25" customHeight="1">
      <c r="A58" s="79"/>
      <c r="B58" s="290" t="s">
        <v>96</v>
      </c>
      <c r="C58" s="30"/>
      <c r="D58" s="40" t="s">
        <v>465</v>
      </c>
      <c r="E58" s="304">
        <v>1</v>
      </c>
      <c r="F58" s="607">
        <f>SUM(F59:F60)</f>
        <v>114000000</v>
      </c>
      <c r="G58" s="297" t="s">
        <v>96</v>
      </c>
      <c r="H58" s="30"/>
      <c r="I58" s="40" t="s">
        <v>465</v>
      </c>
      <c r="J58" s="304">
        <v>1</v>
      </c>
      <c r="K58" s="32">
        <f>SUM(K59:K60)</f>
        <v>150000000</v>
      </c>
      <c r="L58" s="33">
        <f>SUM(L59:L60)</f>
        <v>0</v>
      </c>
    </row>
    <row r="59" spans="1:12" ht="53.25" customHeight="1">
      <c r="A59" s="36"/>
      <c r="B59" s="287" t="s">
        <v>98</v>
      </c>
      <c r="C59" s="7" t="s">
        <v>475</v>
      </c>
      <c r="D59" s="592" t="s">
        <v>251</v>
      </c>
      <c r="E59" s="22" t="s">
        <v>466</v>
      </c>
      <c r="F59" s="606">
        <v>114000000</v>
      </c>
      <c r="G59" s="299" t="s">
        <v>98</v>
      </c>
      <c r="H59" s="7" t="s">
        <v>475</v>
      </c>
      <c r="I59" s="592" t="s">
        <v>251</v>
      </c>
      <c r="J59" s="22"/>
      <c r="K59" s="622"/>
      <c r="L59" s="352" t="s">
        <v>833</v>
      </c>
    </row>
    <row r="60" spans="1:12" ht="47.15" customHeight="1">
      <c r="A60" s="36"/>
      <c r="B60" s="287" t="s">
        <v>98</v>
      </c>
      <c r="C60" s="7" t="s">
        <v>475</v>
      </c>
      <c r="D60" s="592" t="s">
        <v>251</v>
      </c>
      <c r="G60" s="299" t="s">
        <v>98</v>
      </c>
      <c r="H60" s="7" t="s">
        <v>475</v>
      </c>
      <c r="I60" s="592" t="s">
        <v>251</v>
      </c>
      <c r="J60" s="352" t="s">
        <v>474</v>
      </c>
      <c r="K60" s="622">
        <v>150000000</v>
      </c>
      <c r="L60" s="352" t="s">
        <v>833</v>
      </c>
    </row>
    <row r="61" spans="1:12" ht="49.5" customHeight="1">
      <c r="A61" s="588">
        <v>4</v>
      </c>
      <c r="B61" s="293" t="s">
        <v>100</v>
      </c>
      <c r="C61" s="729"/>
      <c r="D61" s="14" t="s">
        <v>101</v>
      </c>
      <c r="E61" s="308">
        <v>1</v>
      </c>
      <c r="F61" s="611">
        <f t="shared" ref="F61:K61" si="13">F62+F64</f>
        <v>175992500</v>
      </c>
      <c r="G61" s="298" t="s">
        <v>100</v>
      </c>
      <c r="H61" s="729"/>
      <c r="I61" s="14" t="s">
        <v>101</v>
      </c>
      <c r="J61" s="308">
        <v>1</v>
      </c>
      <c r="K61" s="104">
        <f t="shared" si="13"/>
        <v>175992500</v>
      </c>
      <c r="L61" s="587"/>
    </row>
    <row r="62" spans="1:12" ht="58.5" customHeight="1">
      <c r="A62" s="30"/>
      <c r="B62" s="290" t="s">
        <v>102</v>
      </c>
      <c r="C62" s="30"/>
      <c r="D62" s="40" t="s">
        <v>103</v>
      </c>
      <c r="E62" s="304">
        <v>0.65</v>
      </c>
      <c r="F62" s="612">
        <f t="shared" ref="F62:K62" si="14">F63</f>
        <v>120000000</v>
      </c>
      <c r="G62" s="297" t="s">
        <v>102</v>
      </c>
      <c r="H62" s="30"/>
      <c r="I62" s="40" t="s">
        <v>103</v>
      </c>
      <c r="J62" s="304">
        <v>0.65</v>
      </c>
      <c r="K62" s="33">
        <f t="shared" si="14"/>
        <v>120000000</v>
      </c>
      <c r="L62" s="33"/>
    </row>
    <row r="63" spans="1:12" ht="56.5" customHeight="1">
      <c r="A63" s="593"/>
      <c r="B63" s="289" t="s">
        <v>404</v>
      </c>
      <c r="C63" s="7" t="s">
        <v>475</v>
      </c>
      <c r="D63" s="129" t="s">
        <v>431</v>
      </c>
      <c r="E63" s="22" t="s">
        <v>440</v>
      </c>
      <c r="F63" s="606">
        <v>120000000</v>
      </c>
      <c r="G63" s="2" t="s">
        <v>404</v>
      </c>
      <c r="H63" s="7" t="s">
        <v>475</v>
      </c>
      <c r="I63" s="24" t="s">
        <v>431</v>
      </c>
      <c r="J63" s="22" t="s">
        <v>440</v>
      </c>
      <c r="K63" s="622">
        <v>120000000</v>
      </c>
      <c r="L63" s="352"/>
    </row>
    <row r="64" spans="1:12" ht="77.150000000000006" customHeight="1">
      <c r="A64" s="30"/>
      <c r="B64" s="290" t="s">
        <v>105</v>
      </c>
      <c r="C64" s="30"/>
      <c r="D64" s="40" t="s">
        <v>467</v>
      </c>
      <c r="E64" s="304">
        <v>1</v>
      </c>
      <c r="F64" s="612">
        <f t="shared" ref="F64:K64" si="15">F65</f>
        <v>55992500</v>
      </c>
      <c r="G64" s="297" t="s">
        <v>105</v>
      </c>
      <c r="H64" s="30"/>
      <c r="I64" s="40" t="s">
        <v>467</v>
      </c>
      <c r="J64" s="304">
        <v>1</v>
      </c>
      <c r="K64" s="33">
        <f t="shared" si="15"/>
        <v>55992500</v>
      </c>
      <c r="L64" s="33"/>
    </row>
    <row r="65" spans="1:12" ht="68.150000000000006" customHeight="1">
      <c r="A65" s="7"/>
      <c r="B65" s="292" t="s">
        <v>107</v>
      </c>
      <c r="C65" s="7" t="s">
        <v>475</v>
      </c>
      <c r="D65" s="129" t="s">
        <v>255</v>
      </c>
      <c r="E65" s="22" t="s">
        <v>452</v>
      </c>
      <c r="F65" s="606">
        <v>55992500</v>
      </c>
      <c r="G65" s="2" t="s">
        <v>107</v>
      </c>
      <c r="H65" s="7" t="s">
        <v>475</v>
      </c>
      <c r="I65" s="24" t="s">
        <v>255</v>
      </c>
      <c r="J65" s="22" t="s">
        <v>452</v>
      </c>
      <c r="K65" s="622">
        <v>55992500</v>
      </c>
      <c r="L65" s="352"/>
    </row>
    <row r="66" spans="1:12" ht="34.5" customHeight="1">
      <c r="A66" s="588">
        <v>5</v>
      </c>
      <c r="B66" s="293" t="s">
        <v>108</v>
      </c>
      <c r="C66" s="729"/>
      <c r="D66" s="14" t="s">
        <v>109</v>
      </c>
      <c r="E66" s="307"/>
      <c r="F66" s="613"/>
      <c r="G66" s="298" t="s">
        <v>108</v>
      </c>
      <c r="H66" s="729"/>
      <c r="I66" s="14" t="s">
        <v>109</v>
      </c>
      <c r="J66" s="307"/>
      <c r="K66" s="590"/>
      <c r="L66" s="590"/>
    </row>
    <row r="67" spans="1:12" ht="60" customHeight="1">
      <c r="A67" s="30"/>
      <c r="B67" s="290" t="s">
        <v>110</v>
      </c>
      <c r="C67" s="30"/>
      <c r="D67" s="40" t="s">
        <v>111</v>
      </c>
      <c r="E67" s="305"/>
      <c r="F67" s="614"/>
      <c r="G67" s="297" t="s">
        <v>110</v>
      </c>
      <c r="H67" s="30"/>
      <c r="I67" s="40" t="s">
        <v>111</v>
      </c>
      <c r="J67" s="305"/>
      <c r="K67" s="46"/>
      <c r="L67" s="46"/>
    </row>
    <row r="68" spans="1:12" ht="34" customHeight="1">
      <c r="A68" s="169"/>
      <c r="B68" s="287" t="s">
        <v>112</v>
      </c>
      <c r="C68" s="7" t="s">
        <v>475</v>
      </c>
      <c r="D68" s="592" t="s">
        <v>256</v>
      </c>
      <c r="E68" s="22"/>
      <c r="F68" s="615"/>
      <c r="G68" s="299" t="s">
        <v>112</v>
      </c>
      <c r="H68" s="7" t="s">
        <v>475</v>
      </c>
      <c r="I68" s="592" t="s">
        <v>256</v>
      </c>
      <c r="J68" s="22"/>
      <c r="K68" s="622"/>
      <c r="L68" s="352"/>
    </row>
    <row r="69" spans="1:12" ht="31.5" customHeight="1">
      <c r="A69" s="589" t="s">
        <v>914</v>
      </c>
      <c r="B69" s="293" t="s">
        <v>115</v>
      </c>
      <c r="C69" s="729"/>
      <c r="D69" s="14" t="s">
        <v>116</v>
      </c>
      <c r="E69" s="308">
        <v>1</v>
      </c>
      <c r="F69" s="611">
        <f t="shared" ref="F69:L69" si="16">F70</f>
        <v>171530000</v>
      </c>
      <c r="G69" s="298" t="s">
        <v>115</v>
      </c>
      <c r="H69" s="729"/>
      <c r="I69" s="14" t="s">
        <v>116</v>
      </c>
      <c r="J69" s="308">
        <v>1</v>
      </c>
      <c r="K69" s="104">
        <f t="shared" si="16"/>
        <v>175150000</v>
      </c>
      <c r="L69" s="587">
        <f t="shared" si="16"/>
        <v>0</v>
      </c>
    </row>
    <row r="70" spans="1:12" ht="45.75" customHeight="1">
      <c r="A70" s="79"/>
      <c r="B70" s="290" t="s">
        <v>117</v>
      </c>
      <c r="C70" s="30"/>
      <c r="D70" s="40" t="s">
        <v>118</v>
      </c>
      <c r="E70" s="304">
        <v>1</v>
      </c>
      <c r="F70" s="607">
        <f t="shared" ref="F70:L70" si="17">SUM(F71:F72)</f>
        <v>171530000</v>
      </c>
      <c r="G70" s="297" t="s">
        <v>117</v>
      </c>
      <c r="H70" s="30"/>
      <c r="I70" s="40" t="s">
        <v>118</v>
      </c>
      <c r="J70" s="304">
        <v>1</v>
      </c>
      <c r="K70" s="32">
        <f t="shared" si="17"/>
        <v>175150000</v>
      </c>
      <c r="L70" s="33">
        <f t="shared" si="17"/>
        <v>0</v>
      </c>
    </row>
    <row r="71" spans="1:12" ht="80.5" customHeight="1">
      <c r="A71" s="36"/>
      <c r="B71" s="292" t="s">
        <v>119</v>
      </c>
      <c r="C71" s="7" t="s">
        <v>475</v>
      </c>
      <c r="D71" s="52" t="s">
        <v>258</v>
      </c>
      <c r="E71" s="22" t="s">
        <v>453</v>
      </c>
      <c r="F71" s="606">
        <v>96530000</v>
      </c>
      <c r="G71" s="2" t="s">
        <v>119</v>
      </c>
      <c r="H71" s="7" t="s">
        <v>475</v>
      </c>
      <c r="I71" s="592" t="s">
        <v>258</v>
      </c>
      <c r="J71" s="22" t="s">
        <v>453</v>
      </c>
      <c r="K71" s="622">
        <v>100150000</v>
      </c>
      <c r="L71" s="352"/>
    </row>
    <row r="72" spans="1:12" ht="57" customHeight="1">
      <c r="A72" s="36"/>
      <c r="B72" s="292" t="s">
        <v>120</v>
      </c>
      <c r="C72" s="7" t="s">
        <v>475</v>
      </c>
      <c r="D72" s="52" t="s">
        <v>259</v>
      </c>
      <c r="E72" s="22" t="s">
        <v>438</v>
      </c>
      <c r="F72" s="606">
        <v>75000000</v>
      </c>
      <c r="G72" s="2" t="s">
        <v>120</v>
      </c>
      <c r="H72" s="7" t="s">
        <v>475</v>
      </c>
      <c r="I72" s="592" t="s">
        <v>259</v>
      </c>
      <c r="J72" s="22" t="s">
        <v>438</v>
      </c>
      <c r="K72" s="622">
        <v>75000000</v>
      </c>
      <c r="L72" s="352"/>
    </row>
    <row r="73" spans="1:12" ht="39.75" customHeight="1">
      <c r="A73" s="589" t="s">
        <v>915</v>
      </c>
      <c r="B73" s="295" t="s">
        <v>121</v>
      </c>
      <c r="C73" s="729"/>
      <c r="D73" s="14" t="s">
        <v>122</v>
      </c>
      <c r="E73" s="308">
        <v>1</v>
      </c>
      <c r="F73" s="611">
        <f>F74+F76+F79</f>
        <v>532011675</v>
      </c>
      <c r="G73" s="582" t="s">
        <v>121</v>
      </c>
      <c r="H73" s="729"/>
      <c r="I73" s="14" t="s">
        <v>122</v>
      </c>
      <c r="J73" s="308">
        <v>1</v>
      </c>
      <c r="K73" s="104">
        <f>K74+K76+K79</f>
        <v>651711675</v>
      </c>
      <c r="L73" s="587"/>
    </row>
    <row r="74" spans="1:12" ht="39.75" customHeight="1">
      <c r="A74" s="79"/>
      <c r="B74" s="286" t="s">
        <v>123</v>
      </c>
      <c r="C74" s="30"/>
      <c r="D74" s="40" t="s">
        <v>124</v>
      </c>
      <c r="E74" s="304">
        <v>1</v>
      </c>
      <c r="F74" s="612">
        <f t="shared" ref="F74:K74" si="18">SUM(F75:F75)</f>
        <v>165000000</v>
      </c>
      <c r="G74" s="623" t="s">
        <v>123</v>
      </c>
      <c r="H74" s="30"/>
      <c r="I74" s="40" t="s">
        <v>124</v>
      </c>
      <c r="J74" s="304">
        <v>1</v>
      </c>
      <c r="K74" s="33">
        <f t="shared" si="18"/>
        <v>165000000</v>
      </c>
      <c r="L74" s="33"/>
    </row>
    <row r="75" spans="1:12" ht="39.75" customHeight="1">
      <c r="A75" s="36"/>
      <c r="B75" s="289" t="s">
        <v>125</v>
      </c>
      <c r="C75" s="7" t="s">
        <v>475</v>
      </c>
      <c r="D75" s="52" t="s">
        <v>260</v>
      </c>
      <c r="E75" s="22" t="s">
        <v>454</v>
      </c>
      <c r="F75" s="606">
        <v>165000000</v>
      </c>
      <c r="G75" s="2" t="s">
        <v>125</v>
      </c>
      <c r="H75" s="7" t="s">
        <v>475</v>
      </c>
      <c r="I75" s="592" t="s">
        <v>260</v>
      </c>
      <c r="J75" s="22" t="s">
        <v>454</v>
      </c>
      <c r="K75" s="622">
        <v>165000000</v>
      </c>
      <c r="L75" s="352"/>
    </row>
    <row r="76" spans="1:12" ht="63.75" customHeight="1">
      <c r="A76" s="79"/>
      <c r="B76" s="286" t="s">
        <v>126</v>
      </c>
      <c r="C76" s="30"/>
      <c r="D76" s="40" t="s">
        <v>127</v>
      </c>
      <c r="E76" s="304">
        <v>1</v>
      </c>
      <c r="F76" s="607">
        <f>SUM(F77:F78)</f>
        <v>114200000</v>
      </c>
      <c r="G76" s="623" t="s">
        <v>126</v>
      </c>
      <c r="H76" s="30"/>
      <c r="I76" s="40" t="s">
        <v>127</v>
      </c>
      <c r="J76" s="304">
        <v>1</v>
      </c>
      <c r="K76" s="32">
        <f>SUM(K77:K78)</f>
        <v>170000000</v>
      </c>
      <c r="L76" s="33"/>
    </row>
    <row r="77" spans="1:12" ht="63.75" customHeight="1">
      <c r="A77" s="36"/>
      <c r="B77" s="289" t="s">
        <v>128</v>
      </c>
      <c r="C77" s="7" t="s">
        <v>475</v>
      </c>
      <c r="D77" s="592" t="s">
        <v>261</v>
      </c>
      <c r="E77" s="22" t="s">
        <v>474</v>
      </c>
      <c r="F77" s="275">
        <v>114200000</v>
      </c>
      <c r="G77" s="2" t="s">
        <v>128</v>
      </c>
      <c r="H77" s="7" t="s">
        <v>475</v>
      </c>
      <c r="I77" s="592" t="s">
        <v>261</v>
      </c>
      <c r="J77" s="22"/>
      <c r="K77" s="622"/>
      <c r="L77" s="352" t="s">
        <v>833</v>
      </c>
    </row>
    <row r="78" spans="1:12" ht="63.75" customHeight="1">
      <c r="A78" s="36"/>
      <c r="B78" s="289" t="s">
        <v>128</v>
      </c>
      <c r="C78" s="7" t="s">
        <v>475</v>
      </c>
      <c r="D78" s="592" t="s">
        <v>261</v>
      </c>
      <c r="E78" s="282"/>
      <c r="F78" s="626"/>
      <c r="G78" s="2" t="s">
        <v>128</v>
      </c>
      <c r="H78" s="7" t="s">
        <v>475</v>
      </c>
      <c r="I78" s="592" t="s">
        <v>261</v>
      </c>
      <c r="J78" s="352" t="s">
        <v>474</v>
      </c>
      <c r="K78" s="622">
        <v>170000000</v>
      </c>
      <c r="L78" s="352" t="s">
        <v>831</v>
      </c>
    </row>
    <row r="79" spans="1:12" ht="62.25" customHeight="1">
      <c r="A79" s="79"/>
      <c r="B79" s="290" t="s">
        <v>130</v>
      </c>
      <c r="C79" s="30"/>
      <c r="D79" s="40" t="s">
        <v>468</v>
      </c>
      <c r="E79" s="304">
        <v>0.8</v>
      </c>
      <c r="F79" s="607">
        <f t="shared" ref="F79:K79" si="19">F80</f>
        <v>252811675</v>
      </c>
      <c r="G79" s="297" t="s">
        <v>130</v>
      </c>
      <c r="H79" s="30"/>
      <c r="I79" s="40" t="s">
        <v>468</v>
      </c>
      <c r="J79" s="304">
        <v>0.8</v>
      </c>
      <c r="K79" s="32">
        <f t="shared" si="19"/>
        <v>316711675</v>
      </c>
      <c r="L79" s="33"/>
    </row>
    <row r="80" spans="1:12" ht="75.650000000000006" customHeight="1">
      <c r="A80" s="36"/>
      <c r="B80" s="292" t="s">
        <v>132</v>
      </c>
      <c r="C80" s="7" t="s">
        <v>475</v>
      </c>
      <c r="D80" s="52" t="s">
        <v>263</v>
      </c>
      <c r="E80" s="22" t="s">
        <v>438</v>
      </c>
      <c r="F80" s="606">
        <v>252811675</v>
      </c>
      <c r="G80" s="2" t="s">
        <v>132</v>
      </c>
      <c r="H80" s="7" t="s">
        <v>475</v>
      </c>
      <c r="I80" s="592" t="s">
        <v>263</v>
      </c>
      <c r="J80" s="22" t="s">
        <v>438</v>
      </c>
      <c r="K80" s="622">
        <v>316711675</v>
      </c>
      <c r="L80" s="352"/>
    </row>
    <row r="81" spans="1:12" ht="41.5" customHeight="1">
      <c r="A81" s="119" t="s">
        <v>916</v>
      </c>
      <c r="B81" s="582" t="s">
        <v>135</v>
      </c>
      <c r="C81" s="729"/>
      <c r="D81" s="14" t="s">
        <v>136</v>
      </c>
      <c r="E81" s="308">
        <v>1</v>
      </c>
      <c r="F81" s="616">
        <f t="shared" ref="F81:K81" si="20">F82</f>
        <v>261214999</v>
      </c>
      <c r="G81" s="582" t="s">
        <v>135</v>
      </c>
      <c r="H81" s="729"/>
      <c r="I81" s="14" t="s">
        <v>136</v>
      </c>
      <c r="J81" s="308">
        <v>1</v>
      </c>
      <c r="K81" s="101">
        <f t="shared" si="20"/>
        <v>1676390000</v>
      </c>
      <c r="L81" s="583"/>
    </row>
    <row r="82" spans="1:12" ht="102" customHeight="1">
      <c r="A82" s="87"/>
      <c r="B82" s="297" t="s">
        <v>137</v>
      </c>
      <c r="C82" s="30"/>
      <c r="D82" s="40" t="s">
        <v>408</v>
      </c>
      <c r="E82" s="304">
        <v>1</v>
      </c>
      <c r="F82" s="604">
        <f>SUM(F83:F85)</f>
        <v>261214999</v>
      </c>
      <c r="G82" s="297" t="s">
        <v>137</v>
      </c>
      <c r="H82" s="30"/>
      <c r="I82" s="40" t="s">
        <v>408</v>
      </c>
      <c r="J82" s="304">
        <v>1</v>
      </c>
      <c r="K82" s="20">
        <f>SUM(K83:K85)</f>
        <v>1676390000</v>
      </c>
      <c r="L82" s="21">
        <f>SUM(L83:L85)</f>
        <v>0</v>
      </c>
    </row>
    <row r="83" spans="1:12" ht="72" customHeight="1">
      <c r="A83" s="82"/>
      <c r="B83" s="4" t="s">
        <v>139</v>
      </c>
      <c r="C83" s="7" t="s">
        <v>475</v>
      </c>
      <c r="D83" s="52" t="s">
        <v>264</v>
      </c>
      <c r="E83" s="22" t="s">
        <v>455</v>
      </c>
      <c r="F83" s="606">
        <v>261214999</v>
      </c>
      <c r="G83" s="2" t="s">
        <v>139</v>
      </c>
      <c r="H83" s="7" t="s">
        <v>475</v>
      </c>
      <c r="I83" s="592" t="s">
        <v>264</v>
      </c>
      <c r="J83" s="22" t="s">
        <v>455</v>
      </c>
      <c r="K83" s="622">
        <v>1426390000</v>
      </c>
      <c r="L83" s="352"/>
    </row>
    <row r="84" spans="1:12" ht="49.5" customHeight="1">
      <c r="A84" s="80"/>
      <c r="B84" s="4" t="s">
        <v>142</v>
      </c>
      <c r="C84" s="7" t="s">
        <v>475</v>
      </c>
      <c r="D84" s="52" t="s">
        <v>267</v>
      </c>
      <c r="E84" s="22"/>
      <c r="F84" s="212"/>
      <c r="G84" s="2" t="s">
        <v>142</v>
      </c>
      <c r="H84" s="7" t="s">
        <v>475</v>
      </c>
      <c r="I84" s="592" t="s">
        <v>267</v>
      </c>
      <c r="J84" s="22" t="s">
        <v>440</v>
      </c>
      <c r="K84" s="622">
        <v>100000000</v>
      </c>
      <c r="L84" s="352"/>
    </row>
    <row r="85" spans="1:12" ht="73" customHeight="1">
      <c r="A85" s="36"/>
      <c r="B85" s="4" t="s">
        <v>143</v>
      </c>
      <c r="C85" s="7" t="s">
        <v>475</v>
      </c>
      <c r="D85" s="52" t="s">
        <v>268</v>
      </c>
      <c r="E85" s="22"/>
      <c r="F85" s="212"/>
      <c r="G85" s="2" t="s">
        <v>143</v>
      </c>
      <c r="H85" s="7" t="s">
        <v>475</v>
      </c>
      <c r="I85" s="592" t="s">
        <v>268</v>
      </c>
      <c r="J85" s="22" t="s">
        <v>438</v>
      </c>
      <c r="K85" s="622">
        <v>150000000</v>
      </c>
      <c r="L85" s="352"/>
    </row>
    <row r="86" spans="1:12" ht="33.65" customHeight="1">
      <c r="A86" s="589" t="s">
        <v>917</v>
      </c>
      <c r="B86" s="298" t="s">
        <v>146</v>
      </c>
      <c r="C86" s="729"/>
      <c r="D86" s="14" t="s">
        <v>147</v>
      </c>
      <c r="E86" s="308">
        <v>0.87</v>
      </c>
      <c r="F86" s="616">
        <f>F87+F89</f>
        <v>466625250</v>
      </c>
      <c r="G86" s="298" t="s">
        <v>146</v>
      </c>
      <c r="H86" s="729"/>
      <c r="I86" s="14" t="s">
        <v>147</v>
      </c>
      <c r="J86" s="308">
        <v>0.87</v>
      </c>
      <c r="K86" s="101">
        <f>K87+K89</f>
        <v>400000000</v>
      </c>
      <c r="L86" s="583"/>
    </row>
    <row r="87" spans="1:12" ht="66.5" customHeight="1">
      <c r="A87" s="79"/>
      <c r="B87" s="297" t="s">
        <v>148</v>
      </c>
      <c r="C87" s="30"/>
      <c r="D87" s="40" t="s">
        <v>149</v>
      </c>
      <c r="E87" s="304">
        <v>0.86</v>
      </c>
      <c r="F87" s="604">
        <f>SUM(F88:F88)</f>
        <v>200000000</v>
      </c>
      <c r="G87" s="297" t="s">
        <v>148</v>
      </c>
      <c r="H87" s="30"/>
      <c r="I87" s="40" t="s">
        <v>149</v>
      </c>
      <c r="J87" s="305">
        <v>0.86</v>
      </c>
      <c r="K87" s="94">
        <f>SUM(K88:K88)</f>
        <v>200000000</v>
      </c>
      <c r="L87" s="122"/>
    </row>
    <row r="88" spans="1:12" ht="53.5" customHeight="1">
      <c r="A88" s="36"/>
      <c r="B88" s="299" t="s">
        <v>150</v>
      </c>
      <c r="C88" s="7" t="s">
        <v>475</v>
      </c>
      <c r="D88" s="592" t="s">
        <v>269</v>
      </c>
      <c r="E88" s="22" t="s">
        <v>437</v>
      </c>
      <c r="F88" s="617">
        <v>200000000</v>
      </c>
      <c r="G88" s="299" t="s">
        <v>150</v>
      </c>
      <c r="H88" s="7" t="s">
        <v>475</v>
      </c>
      <c r="I88" s="592" t="s">
        <v>269</v>
      </c>
      <c r="J88" s="22" t="s">
        <v>437</v>
      </c>
      <c r="K88" s="622">
        <v>200000000</v>
      </c>
      <c r="L88" s="352"/>
    </row>
    <row r="89" spans="1:12" ht="44" customHeight="1">
      <c r="A89" s="79"/>
      <c r="B89" s="297" t="s">
        <v>152</v>
      </c>
      <c r="C89" s="30"/>
      <c r="D89" s="40" t="s">
        <v>469</v>
      </c>
      <c r="E89" s="304">
        <v>0.83</v>
      </c>
      <c r="F89" s="604">
        <f>SUM(F90:F90)</f>
        <v>266625250</v>
      </c>
      <c r="G89" s="297" t="s">
        <v>152</v>
      </c>
      <c r="H89" s="30"/>
      <c r="I89" s="40" t="s">
        <v>469</v>
      </c>
      <c r="J89" s="305">
        <v>0.83</v>
      </c>
      <c r="K89" s="94">
        <f>SUM(K90:K90)</f>
        <v>200000000</v>
      </c>
      <c r="L89" s="122">
        <f>SUM(L90:L90)</f>
        <v>0</v>
      </c>
    </row>
    <row r="90" spans="1:12" ht="36.75" customHeight="1">
      <c r="A90" s="36"/>
      <c r="B90" s="4" t="s">
        <v>156</v>
      </c>
      <c r="C90" s="7" t="s">
        <v>475</v>
      </c>
      <c r="D90" s="52" t="s">
        <v>272</v>
      </c>
      <c r="E90" s="22" t="s">
        <v>443</v>
      </c>
      <c r="F90" s="606">
        <v>266625250</v>
      </c>
      <c r="G90" s="2" t="s">
        <v>156</v>
      </c>
      <c r="H90" s="7" t="s">
        <v>475</v>
      </c>
      <c r="I90" s="592" t="s">
        <v>272</v>
      </c>
      <c r="J90" s="22" t="s">
        <v>443</v>
      </c>
      <c r="K90" s="622">
        <v>200000000</v>
      </c>
      <c r="L90" s="352"/>
    </row>
    <row r="91" spans="1:12" ht="18" customHeight="1">
      <c r="A91" s="996">
        <v>10</v>
      </c>
      <c r="B91" s="998" t="s">
        <v>157</v>
      </c>
      <c r="C91" s="729"/>
      <c r="D91" s="14" t="s">
        <v>158</v>
      </c>
      <c r="E91" s="308">
        <v>0.85</v>
      </c>
      <c r="F91" s="1004">
        <f>F94+F99+F103+F110</f>
        <v>1383514125</v>
      </c>
      <c r="G91" s="998" t="s">
        <v>157</v>
      </c>
      <c r="H91" s="988"/>
      <c r="I91" s="14" t="s">
        <v>158</v>
      </c>
      <c r="J91" s="308">
        <v>0.85</v>
      </c>
      <c r="K91" s="999">
        <f>K94+K99+K103+K110</f>
        <v>2057747000</v>
      </c>
      <c r="L91" s="999"/>
    </row>
    <row r="92" spans="1:12" ht="33" customHeight="1">
      <c r="A92" s="996"/>
      <c r="B92" s="998"/>
      <c r="C92" s="729"/>
      <c r="D92" s="14" t="s">
        <v>159</v>
      </c>
      <c r="E92" s="308">
        <v>0.8</v>
      </c>
      <c r="F92" s="1005"/>
      <c r="G92" s="998"/>
      <c r="H92" s="1001"/>
      <c r="I92" s="14" t="s">
        <v>159</v>
      </c>
      <c r="J92" s="308">
        <v>0.8</v>
      </c>
      <c r="K92" s="1000"/>
      <c r="L92" s="1000"/>
    </row>
    <row r="93" spans="1:12" ht="15" customHeight="1">
      <c r="A93" s="996"/>
      <c r="B93" s="998"/>
      <c r="C93" s="729"/>
      <c r="D93" s="14" t="s">
        <v>160</v>
      </c>
      <c r="E93" s="308">
        <v>0.7</v>
      </c>
      <c r="F93" s="1005"/>
      <c r="G93" s="998"/>
      <c r="H93" s="989"/>
      <c r="I93" s="14" t="s">
        <v>160</v>
      </c>
      <c r="J93" s="308">
        <v>0.7</v>
      </c>
      <c r="K93" s="1000"/>
      <c r="L93" s="1000"/>
    </row>
    <row r="94" spans="1:12" ht="53" customHeight="1">
      <c r="A94" s="30"/>
      <c r="B94" s="297" t="s">
        <v>161</v>
      </c>
      <c r="C94" s="30"/>
      <c r="D94" s="40" t="s">
        <v>471</v>
      </c>
      <c r="E94" s="304">
        <v>0.8</v>
      </c>
      <c r="F94" s="607">
        <f>SUM(F95:F98)</f>
        <v>203242500</v>
      </c>
      <c r="G94" s="297" t="s">
        <v>161</v>
      </c>
      <c r="H94" s="30"/>
      <c r="I94" s="40" t="s">
        <v>471</v>
      </c>
      <c r="J94" s="304">
        <v>0.8</v>
      </c>
      <c r="K94" s="32">
        <f>SUM(K95:K98)</f>
        <v>573166000</v>
      </c>
      <c r="L94" s="33"/>
    </row>
    <row r="95" spans="1:12" ht="63.5" customHeight="1">
      <c r="A95" s="7"/>
      <c r="B95" s="3" t="s">
        <v>163</v>
      </c>
      <c r="C95" s="7" t="s">
        <v>475</v>
      </c>
      <c r="D95" s="592" t="s">
        <v>273</v>
      </c>
      <c r="E95" s="22" t="s">
        <v>456</v>
      </c>
      <c r="F95" s="615">
        <v>203242500</v>
      </c>
      <c r="G95" s="299" t="s">
        <v>163</v>
      </c>
      <c r="H95" s="7" t="s">
        <v>475</v>
      </c>
      <c r="I95" s="592" t="s">
        <v>273</v>
      </c>
      <c r="J95" s="22" t="s">
        <v>456</v>
      </c>
      <c r="K95" s="622">
        <v>200000000</v>
      </c>
      <c r="L95" s="352"/>
    </row>
    <row r="96" spans="1:12" ht="54.5" customHeight="1">
      <c r="A96" s="22"/>
      <c r="B96" s="299" t="s">
        <v>164</v>
      </c>
      <c r="C96" s="7" t="s">
        <v>475</v>
      </c>
      <c r="D96" s="592" t="s">
        <v>274</v>
      </c>
      <c r="E96" s="22"/>
      <c r="F96" s="212"/>
      <c r="G96" s="299" t="s">
        <v>164</v>
      </c>
      <c r="H96" s="7" t="s">
        <v>475</v>
      </c>
      <c r="I96" s="592" t="s">
        <v>274</v>
      </c>
      <c r="J96" s="22" t="s">
        <v>851</v>
      </c>
      <c r="K96" s="622">
        <v>70078000</v>
      </c>
      <c r="L96" s="352"/>
    </row>
    <row r="97" spans="1:13" ht="91.5" customHeight="1">
      <c r="A97" s="22"/>
      <c r="B97" s="299" t="s">
        <v>165</v>
      </c>
      <c r="C97" s="7" t="s">
        <v>475</v>
      </c>
      <c r="D97" s="592" t="s">
        <v>275</v>
      </c>
      <c r="E97" s="22"/>
      <c r="F97" s="212"/>
      <c r="G97" s="299" t="s">
        <v>165</v>
      </c>
      <c r="H97" s="7" t="s">
        <v>475</v>
      </c>
      <c r="I97" s="592" t="s">
        <v>275</v>
      </c>
      <c r="J97" s="22" t="s">
        <v>852</v>
      </c>
      <c r="K97" s="622">
        <v>75000000</v>
      </c>
      <c r="L97" s="352"/>
    </row>
    <row r="98" spans="1:13" ht="60.5" customHeight="1">
      <c r="A98" s="22"/>
      <c r="B98" s="4" t="s">
        <v>167</v>
      </c>
      <c r="C98" s="7" t="s">
        <v>475</v>
      </c>
      <c r="D98" s="592" t="s">
        <v>277</v>
      </c>
      <c r="E98" s="22"/>
      <c r="F98" s="212"/>
      <c r="G98" s="2" t="s">
        <v>167</v>
      </c>
      <c r="H98" s="7" t="s">
        <v>475</v>
      </c>
      <c r="I98" s="592" t="s">
        <v>277</v>
      </c>
      <c r="J98" s="22" t="s">
        <v>853</v>
      </c>
      <c r="K98" s="622">
        <v>228088000</v>
      </c>
      <c r="L98" s="352"/>
    </row>
    <row r="99" spans="1:13" ht="38.5" customHeight="1">
      <c r="A99" s="30"/>
      <c r="B99" s="297" t="s">
        <v>168</v>
      </c>
      <c r="C99" s="30"/>
      <c r="D99" s="40" t="s">
        <v>169</v>
      </c>
      <c r="E99" s="304">
        <v>0.8</v>
      </c>
      <c r="F99" s="604">
        <f t="shared" ref="F99:L99" si="21">SUM(F100:F102)</f>
        <v>357240625</v>
      </c>
      <c r="G99" s="297" t="s">
        <v>168</v>
      </c>
      <c r="H99" s="304"/>
      <c r="I99" s="40" t="s">
        <v>169</v>
      </c>
      <c r="J99" s="304">
        <v>0.8</v>
      </c>
      <c r="K99" s="20">
        <f t="shared" si="21"/>
        <v>452085000</v>
      </c>
      <c r="L99" s="21">
        <f t="shared" si="21"/>
        <v>0</v>
      </c>
      <c r="M99" s="602">
        <f>K100+K102</f>
        <v>358400000</v>
      </c>
    </row>
    <row r="100" spans="1:13" ht="66.5" customHeight="1">
      <c r="A100" s="7"/>
      <c r="B100" s="4" t="s">
        <v>170</v>
      </c>
      <c r="C100" s="7" t="s">
        <v>475</v>
      </c>
      <c r="D100" s="52" t="s">
        <v>278</v>
      </c>
      <c r="E100" s="22" t="s">
        <v>449</v>
      </c>
      <c r="F100" s="606">
        <v>198940625</v>
      </c>
      <c r="G100" s="2" t="s">
        <v>170</v>
      </c>
      <c r="H100" s="7" t="s">
        <v>475</v>
      </c>
      <c r="I100" s="592" t="s">
        <v>278</v>
      </c>
      <c r="J100" s="22" t="s">
        <v>449</v>
      </c>
      <c r="K100" s="622">
        <v>198940000</v>
      </c>
      <c r="L100" s="352"/>
    </row>
    <row r="101" spans="1:13" ht="100.5" customHeight="1">
      <c r="A101" s="7"/>
      <c r="B101" s="4" t="s">
        <v>315</v>
      </c>
      <c r="C101" s="7" t="s">
        <v>475</v>
      </c>
      <c r="D101" s="52" t="s">
        <v>837</v>
      </c>
      <c r="E101" s="22"/>
      <c r="F101" s="610"/>
      <c r="G101" s="2" t="s">
        <v>315</v>
      </c>
      <c r="H101" s="7" t="s">
        <v>475</v>
      </c>
      <c r="I101" s="592" t="s">
        <v>837</v>
      </c>
      <c r="J101" s="22" t="s">
        <v>855</v>
      </c>
      <c r="K101" s="622">
        <v>93685000</v>
      </c>
      <c r="L101" s="352" t="s">
        <v>831</v>
      </c>
    </row>
    <row r="102" spans="1:13" ht="44" customHeight="1">
      <c r="A102" s="7"/>
      <c r="B102" s="4" t="s">
        <v>171</v>
      </c>
      <c r="C102" s="7" t="s">
        <v>475</v>
      </c>
      <c r="D102" s="52" t="s">
        <v>838</v>
      </c>
      <c r="E102" s="22" t="s">
        <v>457</v>
      </c>
      <c r="F102" s="606">
        <v>158300000</v>
      </c>
      <c r="G102" s="2" t="s">
        <v>171</v>
      </c>
      <c r="H102" s="7" t="s">
        <v>475</v>
      </c>
      <c r="I102" s="592" t="s">
        <v>838</v>
      </c>
      <c r="J102" s="22" t="s">
        <v>457</v>
      </c>
      <c r="K102" s="622">
        <v>159460000</v>
      </c>
      <c r="L102" s="352"/>
    </row>
    <row r="103" spans="1:13" ht="65.25" customHeight="1">
      <c r="A103" s="30"/>
      <c r="B103" s="297" t="s">
        <v>172</v>
      </c>
      <c r="C103" s="30"/>
      <c r="D103" s="40" t="s">
        <v>409</v>
      </c>
      <c r="E103" s="304">
        <v>0.75</v>
      </c>
      <c r="F103" s="607">
        <f>SUM(F104:F109)</f>
        <v>530687000</v>
      </c>
      <c r="G103" s="297" t="s">
        <v>172</v>
      </c>
      <c r="H103" s="304"/>
      <c r="I103" s="40" t="s">
        <v>409</v>
      </c>
      <c r="J103" s="304">
        <v>0.75</v>
      </c>
      <c r="K103" s="32">
        <f>SUM(K104:K109)</f>
        <v>740152000</v>
      </c>
      <c r="L103" s="33">
        <f>SUM(L104:L109)</f>
        <v>0</v>
      </c>
      <c r="M103" s="602"/>
    </row>
    <row r="104" spans="1:13" ht="64" customHeight="1">
      <c r="A104" s="36"/>
      <c r="B104" s="299" t="s">
        <v>174</v>
      </c>
      <c r="C104" s="7" t="s">
        <v>475</v>
      </c>
      <c r="D104" s="592" t="s">
        <v>280</v>
      </c>
      <c r="E104" s="22" t="s">
        <v>443</v>
      </c>
      <c r="F104" s="606">
        <v>120450000</v>
      </c>
      <c r="G104" s="299" t="s">
        <v>174</v>
      </c>
      <c r="H104" s="7" t="s">
        <v>475</v>
      </c>
      <c r="I104" s="592" t="s">
        <v>280</v>
      </c>
      <c r="J104" s="22" t="s">
        <v>443</v>
      </c>
      <c r="K104" s="622">
        <v>120450000</v>
      </c>
      <c r="L104" s="352"/>
    </row>
    <row r="105" spans="1:13" ht="40" customHeight="1">
      <c r="A105" s="36"/>
      <c r="B105" s="4" t="s">
        <v>175</v>
      </c>
      <c r="C105" s="7" t="s">
        <v>475</v>
      </c>
      <c r="D105" s="592" t="s">
        <v>281</v>
      </c>
      <c r="E105" s="22"/>
      <c r="F105" s="610"/>
      <c r="G105" s="2" t="s">
        <v>175</v>
      </c>
      <c r="H105" s="7" t="s">
        <v>475</v>
      </c>
      <c r="I105" s="592" t="s">
        <v>281</v>
      </c>
      <c r="J105" s="22" t="s">
        <v>854</v>
      </c>
      <c r="K105" s="622">
        <v>233465000</v>
      </c>
      <c r="L105" s="352"/>
    </row>
    <row r="106" spans="1:13" ht="48" customHeight="1">
      <c r="A106" s="36"/>
      <c r="B106" s="4" t="s">
        <v>175</v>
      </c>
      <c r="C106" s="7" t="s">
        <v>475</v>
      </c>
      <c r="D106" s="592" t="s">
        <v>281</v>
      </c>
      <c r="E106" s="22" t="s">
        <v>824</v>
      </c>
      <c r="F106" s="606">
        <v>322290000</v>
      </c>
      <c r="G106" s="2" t="s">
        <v>175</v>
      </c>
      <c r="H106" s="7" t="s">
        <v>475</v>
      </c>
      <c r="I106" s="592" t="s">
        <v>281</v>
      </c>
      <c r="J106" s="22" t="s">
        <v>854</v>
      </c>
      <c r="K106" s="622">
        <v>298290000</v>
      </c>
      <c r="L106" s="352" t="s">
        <v>850</v>
      </c>
    </row>
    <row r="107" spans="1:13" ht="67" customHeight="1">
      <c r="A107" s="36"/>
      <c r="B107" s="3" t="s">
        <v>399</v>
      </c>
      <c r="C107" s="7" t="s">
        <v>475</v>
      </c>
      <c r="D107" s="592" t="s">
        <v>839</v>
      </c>
      <c r="E107" s="22" t="s">
        <v>443</v>
      </c>
      <c r="F107" s="606">
        <v>23400000</v>
      </c>
      <c r="G107" s="299" t="s">
        <v>399</v>
      </c>
      <c r="H107" s="7" t="s">
        <v>475</v>
      </c>
      <c r="I107" s="592" t="s">
        <v>839</v>
      </c>
      <c r="J107" s="22" t="s">
        <v>443</v>
      </c>
      <c r="K107" s="622">
        <v>23400000</v>
      </c>
      <c r="L107" s="352"/>
    </row>
    <row r="108" spans="1:13" ht="73" customHeight="1">
      <c r="A108" s="36"/>
      <c r="B108" s="3" t="s">
        <v>399</v>
      </c>
      <c r="C108" s="7" t="s">
        <v>475</v>
      </c>
      <c r="D108" s="592" t="s">
        <v>839</v>
      </c>
      <c r="E108" s="22" t="s">
        <v>443</v>
      </c>
      <c r="F108" s="606">
        <v>37250000</v>
      </c>
      <c r="G108" s="299" t="s">
        <v>399</v>
      </c>
      <c r="H108" s="7" t="s">
        <v>475</v>
      </c>
      <c r="I108" s="592" t="s">
        <v>839</v>
      </c>
      <c r="J108" s="22" t="s">
        <v>443</v>
      </c>
      <c r="K108" s="622">
        <v>37250000</v>
      </c>
      <c r="L108" s="352" t="s">
        <v>831</v>
      </c>
    </row>
    <row r="109" spans="1:13" ht="40" customHeight="1">
      <c r="A109" s="36"/>
      <c r="B109" s="4" t="s">
        <v>177</v>
      </c>
      <c r="C109" s="7" t="s">
        <v>475</v>
      </c>
      <c r="D109" s="129" t="s">
        <v>856</v>
      </c>
      <c r="E109" s="22" t="s">
        <v>443</v>
      </c>
      <c r="F109" s="606">
        <v>27297000</v>
      </c>
      <c r="G109" s="2" t="s">
        <v>177</v>
      </c>
      <c r="H109" s="7" t="s">
        <v>475</v>
      </c>
      <c r="I109" s="24" t="s">
        <v>283</v>
      </c>
      <c r="J109" s="22" t="s">
        <v>443</v>
      </c>
      <c r="K109" s="622">
        <v>27297000</v>
      </c>
      <c r="L109" s="352"/>
    </row>
    <row r="110" spans="1:13" ht="77.5" customHeight="1">
      <c r="A110" s="79"/>
      <c r="B110" s="297" t="s">
        <v>178</v>
      </c>
      <c r="C110" s="30"/>
      <c r="D110" s="40" t="s">
        <v>472</v>
      </c>
      <c r="E110" s="304">
        <v>1</v>
      </c>
      <c r="F110" s="604">
        <f t="shared" ref="F110:L110" si="22">SUM(F111:F113)</f>
        <v>292344000</v>
      </c>
      <c r="G110" s="297" t="s">
        <v>178</v>
      </c>
      <c r="H110" s="304"/>
      <c r="I110" s="40" t="s">
        <v>472</v>
      </c>
      <c r="J110" s="304">
        <v>1</v>
      </c>
      <c r="K110" s="20">
        <f t="shared" si="22"/>
        <v>292344000</v>
      </c>
      <c r="L110" s="21">
        <f t="shared" si="22"/>
        <v>0</v>
      </c>
    </row>
    <row r="111" spans="1:13" ht="62.5" customHeight="1">
      <c r="A111" s="36"/>
      <c r="B111" s="2" t="s">
        <v>181</v>
      </c>
      <c r="C111" s="7" t="s">
        <v>475</v>
      </c>
      <c r="D111" s="592" t="s">
        <v>284</v>
      </c>
      <c r="E111" s="22" t="s">
        <v>453</v>
      </c>
      <c r="F111" s="606">
        <v>100075000</v>
      </c>
      <c r="G111" s="2" t="s">
        <v>181</v>
      </c>
      <c r="H111" s="7" t="s">
        <v>475</v>
      </c>
      <c r="I111" s="592" t="s">
        <v>284</v>
      </c>
      <c r="J111" s="22" t="s">
        <v>453</v>
      </c>
      <c r="K111" s="622">
        <v>100075000</v>
      </c>
      <c r="L111" s="352"/>
    </row>
    <row r="112" spans="1:13" ht="60" customHeight="1">
      <c r="A112" s="36"/>
      <c r="B112" s="2" t="s">
        <v>182</v>
      </c>
      <c r="C112" s="7" t="s">
        <v>475</v>
      </c>
      <c r="D112" s="592" t="s">
        <v>285</v>
      </c>
      <c r="E112" s="22" t="s">
        <v>458</v>
      </c>
      <c r="F112" s="606">
        <v>75085000</v>
      </c>
      <c r="G112" s="2" t="s">
        <v>182</v>
      </c>
      <c r="H112" s="7" t="s">
        <v>475</v>
      </c>
      <c r="I112" s="592" t="s">
        <v>285</v>
      </c>
      <c r="J112" s="22" t="s">
        <v>458</v>
      </c>
      <c r="K112" s="622">
        <v>75085000</v>
      </c>
      <c r="L112" s="352"/>
    </row>
    <row r="113" spans="1:12" ht="64" customHeight="1">
      <c r="A113" s="36"/>
      <c r="B113" s="4" t="s">
        <v>183</v>
      </c>
      <c r="C113" s="7" t="s">
        <v>475</v>
      </c>
      <c r="D113" s="592" t="s">
        <v>286</v>
      </c>
      <c r="E113" s="22" t="s">
        <v>459</v>
      </c>
      <c r="F113" s="606">
        <v>117184000</v>
      </c>
      <c r="G113" s="2" t="s">
        <v>183</v>
      </c>
      <c r="H113" s="7" t="s">
        <v>475</v>
      </c>
      <c r="I113" s="592" t="s">
        <v>286</v>
      </c>
      <c r="J113" s="22" t="s">
        <v>459</v>
      </c>
      <c r="K113" s="622">
        <v>117184000</v>
      </c>
      <c r="L113" s="352"/>
    </row>
    <row r="114" spans="1:12" ht="42" customHeight="1">
      <c r="A114" s="588">
        <v>11</v>
      </c>
      <c r="B114" s="300" t="s">
        <v>184</v>
      </c>
      <c r="C114" s="729"/>
      <c r="D114" s="14" t="s">
        <v>185</v>
      </c>
      <c r="E114" s="308">
        <v>0.8</v>
      </c>
      <c r="F114" s="616">
        <f t="shared" ref="F114:K114" si="23">F115</f>
        <v>391870000</v>
      </c>
      <c r="G114" s="298" t="s">
        <v>184</v>
      </c>
      <c r="H114" s="308"/>
      <c r="I114" s="14" t="s">
        <v>185</v>
      </c>
      <c r="J114" s="308">
        <v>0.8</v>
      </c>
      <c r="K114" s="101">
        <f t="shared" si="23"/>
        <v>339347464</v>
      </c>
      <c r="L114" s="583"/>
    </row>
    <row r="115" spans="1:12" ht="42" customHeight="1">
      <c r="A115" s="30"/>
      <c r="B115" s="297" t="s">
        <v>186</v>
      </c>
      <c r="C115" s="30"/>
      <c r="D115" s="40" t="s">
        <v>473</v>
      </c>
      <c r="E115" s="304">
        <v>0.8</v>
      </c>
      <c r="F115" s="604">
        <f>SUM(F116:F119)</f>
        <v>391870000</v>
      </c>
      <c r="G115" s="297" t="s">
        <v>186</v>
      </c>
      <c r="H115" s="304"/>
      <c r="I115" s="40" t="s">
        <v>473</v>
      </c>
      <c r="J115" s="304">
        <v>0.8</v>
      </c>
      <c r="K115" s="20">
        <f>SUM(K116:K119)</f>
        <v>339347464</v>
      </c>
      <c r="L115" s="21"/>
    </row>
    <row r="116" spans="1:12" ht="111.5" customHeight="1">
      <c r="A116" s="7"/>
      <c r="B116" s="4" t="s">
        <v>188</v>
      </c>
      <c r="C116" s="7" t="s">
        <v>475</v>
      </c>
      <c r="D116" s="52" t="s">
        <v>288</v>
      </c>
      <c r="E116" s="22"/>
      <c r="F116" s="212"/>
      <c r="G116" s="2" t="s">
        <v>188</v>
      </c>
      <c r="H116" s="7" t="s">
        <v>475</v>
      </c>
      <c r="I116" s="592" t="s">
        <v>288</v>
      </c>
      <c r="J116" s="22" t="s">
        <v>461</v>
      </c>
      <c r="K116" s="622">
        <v>19777464</v>
      </c>
      <c r="L116" s="352"/>
    </row>
    <row r="117" spans="1:12" ht="69.75" customHeight="1">
      <c r="A117" s="36"/>
      <c r="B117" s="301" t="s">
        <v>190</v>
      </c>
      <c r="C117" s="7" t="s">
        <v>475</v>
      </c>
      <c r="D117" s="592" t="s">
        <v>290</v>
      </c>
      <c r="E117" s="22"/>
      <c r="F117" s="212"/>
      <c r="G117" s="301" t="s">
        <v>190</v>
      </c>
      <c r="H117" s="7" t="s">
        <v>475</v>
      </c>
      <c r="I117" s="592" t="s">
        <v>290</v>
      </c>
      <c r="J117" s="22" t="s">
        <v>853</v>
      </c>
      <c r="K117" s="622">
        <v>15300000</v>
      </c>
      <c r="L117" s="352"/>
    </row>
    <row r="118" spans="1:12" ht="76.5" customHeight="1">
      <c r="A118" s="36"/>
      <c r="B118" s="2" t="s">
        <v>191</v>
      </c>
      <c r="C118" s="7" t="s">
        <v>475</v>
      </c>
      <c r="D118" s="129" t="s">
        <v>291</v>
      </c>
      <c r="E118" s="22" t="s">
        <v>460</v>
      </c>
      <c r="F118" s="606">
        <v>100370000</v>
      </c>
      <c r="G118" s="2" t="s">
        <v>191</v>
      </c>
      <c r="H118" s="7" t="s">
        <v>475</v>
      </c>
      <c r="I118" s="24" t="s">
        <v>291</v>
      </c>
      <c r="J118" s="22" t="s">
        <v>460</v>
      </c>
      <c r="K118" s="622">
        <v>76370000</v>
      </c>
      <c r="L118" s="352"/>
    </row>
    <row r="119" spans="1:12" ht="66.5" customHeight="1">
      <c r="A119" s="36"/>
      <c r="B119" s="4" t="s">
        <v>192</v>
      </c>
      <c r="C119" s="7" t="s">
        <v>475</v>
      </c>
      <c r="D119" s="52" t="s">
        <v>292</v>
      </c>
      <c r="E119" s="22" t="s">
        <v>461</v>
      </c>
      <c r="F119" s="606">
        <v>291500000</v>
      </c>
      <c r="G119" s="2" t="s">
        <v>192</v>
      </c>
      <c r="H119" s="7" t="s">
        <v>475</v>
      </c>
      <c r="I119" s="592" t="s">
        <v>292</v>
      </c>
      <c r="J119" s="22" t="s">
        <v>461</v>
      </c>
      <c r="K119" s="622">
        <v>227900000</v>
      </c>
      <c r="L119" s="352"/>
    </row>
    <row r="120" spans="1:12" ht="29.5" customHeight="1">
      <c r="A120" s="992"/>
      <c r="B120" s="992"/>
      <c r="C120" s="992"/>
      <c r="D120" s="992"/>
      <c r="E120" s="585"/>
      <c r="F120" s="618">
        <f>F9+F41+F54+F61+F66+F69+F73+F81+F86+F91+F114</f>
        <v>11442232960</v>
      </c>
      <c r="G120" s="311"/>
      <c r="H120" s="786"/>
      <c r="I120" s="311"/>
      <c r="J120" s="585"/>
      <c r="K120" s="311">
        <f>K9+K41+K54+K61+K66+K69+K73+K81+K86+K91+K114</f>
        <v>14857441244</v>
      </c>
      <c r="L120" s="352"/>
    </row>
    <row r="121" spans="1:12">
      <c r="C121" s="787"/>
      <c r="D121" s="230"/>
    </row>
  </sheetData>
  <mergeCells count="23">
    <mergeCell ref="A1:L1"/>
    <mergeCell ref="A2:L2"/>
    <mergeCell ref="A3:L3"/>
    <mergeCell ref="G91:G93"/>
    <mergeCell ref="K91:K93"/>
    <mergeCell ref="L91:L93"/>
    <mergeCell ref="H91:H93"/>
    <mergeCell ref="G6:K6"/>
    <mergeCell ref="L6:L7"/>
    <mergeCell ref="G41:G42"/>
    <mergeCell ref="H41:H42"/>
    <mergeCell ref="K41:K42"/>
    <mergeCell ref="L41:L42"/>
    <mergeCell ref="B91:B93"/>
    <mergeCell ref="F91:F93"/>
    <mergeCell ref="A5:F5"/>
    <mergeCell ref="A6:A7"/>
    <mergeCell ref="A41:A42"/>
    <mergeCell ref="B6:F6"/>
    <mergeCell ref="A120:D120"/>
    <mergeCell ref="B41:B42"/>
    <mergeCell ref="F41:F42"/>
    <mergeCell ref="A91:A93"/>
  </mergeCells>
  <pageMargins left="0.25" right="0.25" top="0.25" bottom="0.2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
  <sheetViews>
    <sheetView workbookViewId="0">
      <selection activeCell="A3" sqref="A3:F3"/>
    </sheetView>
  </sheetViews>
  <sheetFormatPr defaultRowHeight="14.5"/>
  <cols>
    <col min="1" max="1" width="5.1796875" customWidth="1"/>
    <col min="2" max="6" width="23.26953125" style="514" customWidth="1"/>
  </cols>
  <sheetData>
    <row r="1" spans="1:6">
      <c r="A1" s="963" t="s">
        <v>799</v>
      </c>
      <c r="B1" s="963"/>
      <c r="C1" s="963"/>
      <c r="D1" s="963"/>
      <c r="E1" s="963"/>
      <c r="F1" s="963"/>
    </row>
    <row r="2" spans="1:6">
      <c r="A2" s="963" t="s">
        <v>781</v>
      </c>
      <c r="B2" s="963"/>
      <c r="C2" s="963"/>
      <c r="D2" s="963"/>
      <c r="E2" s="963"/>
      <c r="F2" s="963"/>
    </row>
    <row r="3" spans="1:6">
      <c r="A3" s="963" t="s">
        <v>782</v>
      </c>
      <c r="B3" s="963"/>
      <c r="C3" s="963"/>
      <c r="D3" s="963"/>
      <c r="E3" s="963"/>
      <c r="F3" s="963"/>
    </row>
    <row r="5" spans="1:6" ht="29.5" customHeight="1">
      <c r="A5" s="518" t="s">
        <v>783</v>
      </c>
      <c r="B5" s="519" t="s">
        <v>784</v>
      </c>
      <c r="C5" s="519" t="s">
        <v>785</v>
      </c>
      <c r="D5" s="519" t="s">
        <v>786</v>
      </c>
      <c r="E5" s="519" t="s">
        <v>787</v>
      </c>
      <c r="F5" s="519" t="s">
        <v>788</v>
      </c>
    </row>
    <row r="6" spans="1:6">
      <c r="A6" s="520" t="s">
        <v>789</v>
      </c>
      <c r="B6" s="521" t="s">
        <v>790</v>
      </c>
      <c r="C6" s="521" t="s">
        <v>791</v>
      </c>
      <c r="D6" s="521" t="s">
        <v>792</v>
      </c>
      <c r="E6" s="521" t="s">
        <v>793</v>
      </c>
      <c r="F6" s="521" t="s">
        <v>794</v>
      </c>
    </row>
    <row r="7" spans="1:6">
      <c r="A7" s="516"/>
      <c r="B7" s="515"/>
      <c r="C7" s="515"/>
      <c r="D7" s="515"/>
      <c r="E7" s="515"/>
      <c r="F7" s="515"/>
    </row>
    <row r="8" spans="1:6">
      <c r="A8" s="516"/>
      <c r="B8" s="515"/>
      <c r="C8" s="515"/>
      <c r="D8" s="515"/>
      <c r="E8" s="515"/>
      <c r="F8" s="515"/>
    </row>
    <row r="9" spans="1:6">
      <c r="A9" s="516"/>
      <c r="B9" s="515"/>
      <c r="C9" s="515"/>
      <c r="D9" s="515"/>
      <c r="E9" s="515"/>
      <c r="F9" s="515"/>
    </row>
    <row r="10" spans="1:6">
      <c r="A10" s="516"/>
      <c r="B10" s="515"/>
      <c r="C10" s="515"/>
      <c r="D10" s="515"/>
      <c r="E10" s="515"/>
      <c r="F10" s="515"/>
    </row>
    <row r="11" spans="1:6">
      <c r="A11" s="516"/>
      <c r="B11" s="515"/>
      <c r="C11" s="515"/>
      <c r="D11" s="515"/>
      <c r="E11" s="515"/>
      <c r="F11" s="515"/>
    </row>
    <row r="12" spans="1:6">
      <c r="A12" s="516"/>
      <c r="B12" s="515"/>
      <c r="C12" s="515"/>
      <c r="D12" s="515"/>
      <c r="E12" s="515"/>
      <c r="F12" s="515"/>
    </row>
    <row r="13" spans="1:6">
      <c r="A13" s="516"/>
      <c r="B13" s="515"/>
      <c r="C13" s="515"/>
      <c r="D13" s="515"/>
      <c r="E13" s="515"/>
      <c r="F13" s="515"/>
    </row>
    <row r="14" spans="1:6">
      <c r="A14" s="516"/>
      <c r="B14" s="515"/>
      <c r="C14" s="515"/>
      <c r="D14" s="515"/>
      <c r="E14" s="515"/>
      <c r="F14" s="515"/>
    </row>
  </sheetData>
  <mergeCells count="3">
    <mergeCell ref="A3:F3"/>
    <mergeCell ref="A2:F2"/>
    <mergeCell ref="A1:F1"/>
  </mergeCells>
  <pageMargins left="0.25" right="0.25" top="0.25" bottom="0.25" header="0.3" footer="0.3"/>
  <pageSetup paperSize="9" scale="110"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27"/>
  <sheetViews>
    <sheetView view="pageBreakPreview" zoomScaleNormal="80" zoomScaleSheetLayoutView="100" workbookViewId="0">
      <pane ySplit="8" topLeftCell="A110" activePane="bottomLeft" state="frozen"/>
      <selection activeCell="T15" sqref="T15"/>
      <selection pane="bottomLeft" activeCell="K113" sqref="K113"/>
    </sheetView>
  </sheetViews>
  <sheetFormatPr defaultColWidth="9.1796875" defaultRowHeight="11.5"/>
  <cols>
    <col min="1" max="1" width="9.1796875" style="214"/>
    <col min="2" max="2" width="7.54296875" style="214" customWidth="1"/>
    <col min="3" max="3" width="16.7265625" style="214" customWidth="1"/>
    <col min="4" max="4" width="17.81640625" style="214" customWidth="1"/>
    <col min="5" max="5" width="2.1796875" style="214" customWidth="1"/>
    <col min="6" max="6" width="3" style="214" customWidth="1"/>
    <col min="7" max="7" width="2.81640625" style="214" customWidth="1"/>
    <col min="8" max="8" width="5" style="214" customWidth="1"/>
    <col min="9" max="9" width="2.81640625" style="214" customWidth="1"/>
    <col min="10" max="10" width="32.1796875" style="214" customWidth="1"/>
    <col min="11" max="11" width="32.54296875" style="214" customWidth="1"/>
    <col min="12" max="12" width="7.81640625" style="214" customWidth="1"/>
    <col min="13" max="13" width="7.54296875" style="782" customWidth="1"/>
    <col min="14" max="14" width="8.1796875" style="214" customWidth="1"/>
    <col min="15" max="15" width="13.36328125" style="214" customWidth="1"/>
    <col min="16" max="16" width="9" style="250" customWidth="1"/>
    <col min="17" max="17" width="9.1796875" style="250" customWidth="1"/>
    <col min="18" max="18" width="9.36328125" style="214" customWidth="1"/>
    <col min="19" max="19" width="13.7265625" style="214" customWidth="1"/>
    <col min="20" max="20" width="14.1796875" style="214" customWidth="1"/>
    <col min="21" max="21" width="17" style="214" bestFit="1" customWidth="1"/>
    <col min="22" max="16384" width="9.1796875" style="214"/>
  </cols>
  <sheetData>
    <row r="1" spans="1:22" ht="15.75" customHeight="1">
      <c r="A1" s="525"/>
      <c r="B1" s="822" t="s">
        <v>804</v>
      </c>
      <c r="C1" s="822"/>
      <c r="D1" s="822"/>
      <c r="E1" s="822"/>
      <c r="F1" s="822"/>
      <c r="G1" s="822"/>
      <c r="H1" s="822"/>
      <c r="I1" s="822"/>
      <c r="J1" s="822"/>
      <c r="K1" s="822"/>
      <c r="L1" s="822"/>
      <c r="M1" s="822"/>
      <c r="N1" s="822"/>
      <c r="O1" s="822"/>
      <c r="P1" s="822"/>
      <c r="Q1" s="822"/>
      <c r="R1" s="822"/>
      <c r="S1" s="822"/>
      <c r="T1" s="822"/>
      <c r="U1" s="1"/>
      <c r="V1" s="1"/>
    </row>
    <row r="2" spans="1:22" ht="15.75" customHeight="1">
      <c r="A2" s="525"/>
      <c r="B2" s="822" t="s">
        <v>210</v>
      </c>
      <c r="C2" s="822"/>
      <c r="D2" s="822"/>
      <c r="E2" s="822"/>
      <c r="F2" s="822"/>
      <c r="G2" s="822"/>
      <c r="H2" s="822"/>
      <c r="I2" s="822"/>
      <c r="J2" s="822"/>
      <c r="K2" s="822"/>
      <c r="L2" s="822"/>
      <c r="M2" s="822"/>
      <c r="N2" s="822"/>
      <c r="O2" s="822"/>
      <c r="P2" s="822"/>
      <c r="Q2" s="822"/>
      <c r="R2" s="822"/>
      <c r="S2" s="822"/>
      <c r="T2" s="822"/>
      <c r="U2" s="1"/>
      <c r="V2" s="1"/>
    </row>
    <row r="3" spans="1:22" ht="14">
      <c r="A3" s="822" t="s">
        <v>211</v>
      </c>
      <c r="B3" s="822"/>
      <c r="C3" s="822"/>
      <c r="D3" s="822"/>
      <c r="E3" s="822"/>
      <c r="F3" s="822"/>
      <c r="G3" s="822"/>
      <c r="H3" s="822"/>
      <c r="I3" s="822"/>
      <c r="J3" s="822"/>
      <c r="K3" s="822"/>
      <c r="L3" s="822"/>
      <c r="M3" s="822"/>
      <c r="N3" s="822"/>
      <c r="O3" s="822"/>
      <c r="P3" s="822"/>
      <c r="Q3" s="822"/>
      <c r="R3" s="822"/>
      <c r="S3" s="822"/>
      <c r="T3" s="822"/>
    </row>
    <row r="4" spans="1:22" ht="14">
      <c r="A4" s="526"/>
      <c r="B4" s="526"/>
      <c r="C4" s="526"/>
      <c r="D4" s="526"/>
      <c r="E4" s="526"/>
      <c r="F4" s="526"/>
      <c r="G4" s="526"/>
      <c r="H4" s="526"/>
      <c r="I4" s="526"/>
      <c r="J4" s="526"/>
      <c r="K4" s="526"/>
      <c r="L4" s="526"/>
      <c r="M4" s="778"/>
      <c r="N4" s="526"/>
      <c r="O4" s="526"/>
      <c r="P4" s="526"/>
      <c r="Q4" s="526"/>
      <c r="R4" s="526"/>
      <c r="S4" s="526"/>
      <c r="T4" s="526"/>
    </row>
    <row r="5" spans="1:22" ht="25.5" customHeight="1">
      <c r="A5" s="1008" t="s">
        <v>797</v>
      </c>
      <c r="B5" s="1008"/>
      <c r="C5" s="1008"/>
      <c r="D5" s="1008"/>
      <c r="E5" s="1008"/>
      <c r="F5" s="1008"/>
      <c r="G5" s="1008"/>
      <c r="H5" s="1008"/>
      <c r="I5" s="1008"/>
      <c r="J5" s="1008"/>
      <c r="K5" s="1008"/>
      <c r="L5" s="1008"/>
      <c r="M5" s="1008"/>
      <c r="N5" s="1008"/>
      <c r="O5" s="1008"/>
      <c r="P5" s="1008"/>
      <c r="Q5" s="1008"/>
      <c r="R5" s="1008"/>
      <c r="S5" s="1008"/>
      <c r="T5" s="1008"/>
    </row>
    <row r="6" spans="1:22" ht="25.5" customHeight="1">
      <c r="A6" s="1006" t="s">
        <v>195</v>
      </c>
      <c r="B6" s="1007" t="s">
        <v>196</v>
      </c>
      <c r="C6" s="1007"/>
      <c r="D6" s="731" t="s">
        <v>197</v>
      </c>
      <c r="E6" s="1006" t="s">
        <v>805</v>
      </c>
      <c r="F6" s="1006"/>
      <c r="G6" s="1006"/>
      <c r="H6" s="1006"/>
      <c r="I6" s="1006"/>
      <c r="J6" s="48" t="s">
        <v>2</v>
      </c>
      <c r="K6" s="11" t="s">
        <v>200</v>
      </c>
      <c r="L6" s="1006" t="s">
        <v>3</v>
      </c>
      <c r="M6" s="1006" t="s">
        <v>206</v>
      </c>
      <c r="N6" s="1006"/>
      <c r="O6" s="1006"/>
      <c r="P6" s="1006"/>
      <c r="Q6" s="1006" t="s">
        <v>207</v>
      </c>
      <c r="R6" s="1006" t="s">
        <v>208</v>
      </c>
      <c r="S6" s="1006"/>
      <c r="T6" s="1006" t="s">
        <v>209</v>
      </c>
    </row>
    <row r="7" spans="1:22" ht="21.5" customHeight="1">
      <c r="A7" s="1006"/>
      <c r="B7" s="1017"/>
      <c r="C7" s="1017" t="s">
        <v>0</v>
      </c>
      <c r="D7" s="1006" t="s">
        <v>198</v>
      </c>
      <c r="E7" s="1006"/>
      <c r="F7" s="1006"/>
      <c r="G7" s="1006"/>
      <c r="H7" s="1006"/>
      <c r="I7" s="1006"/>
      <c r="J7" s="48" t="s">
        <v>4</v>
      </c>
      <c r="K7" s="11" t="s">
        <v>199</v>
      </c>
      <c r="L7" s="1006"/>
      <c r="M7" s="1006" t="s">
        <v>202</v>
      </c>
      <c r="N7" s="1006" t="s">
        <v>203</v>
      </c>
      <c r="O7" s="1006" t="s">
        <v>204</v>
      </c>
      <c r="P7" s="1006" t="s">
        <v>205</v>
      </c>
      <c r="Q7" s="1006"/>
      <c r="R7" s="1006" t="s">
        <v>203</v>
      </c>
      <c r="S7" s="1006" t="s">
        <v>204</v>
      </c>
      <c r="T7" s="1006"/>
    </row>
    <row r="8" spans="1:22" ht="17.5" customHeight="1">
      <c r="A8" s="1006"/>
      <c r="B8" s="1017"/>
      <c r="C8" s="1017"/>
      <c r="D8" s="1006"/>
      <c r="E8" s="1006"/>
      <c r="F8" s="1006"/>
      <c r="G8" s="1006"/>
      <c r="H8" s="1006"/>
      <c r="I8" s="1006"/>
      <c r="J8" s="11" t="s">
        <v>5</v>
      </c>
      <c r="K8" s="11" t="s">
        <v>201</v>
      </c>
      <c r="L8" s="1006"/>
      <c r="M8" s="1006"/>
      <c r="N8" s="1006"/>
      <c r="O8" s="1006"/>
      <c r="P8" s="1006"/>
      <c r="Q8" s="1006"/>
      <c r="R8" s="1006"/>
      <c r="S8" s="1006"/>
      <c r="T8" s="1006"/>
      <c r="U8" s="215"/>
      <c r="V8" s="215"/>
    </row>
    <row r="9" spans="1:22" ht="15" customHeight="1">
      <c r="A9" s="527">
        <v>1</v>
      </c>
      <c r="B9" s="528">
        <v>2</v>
      </c>
      <c r="C9" s="528">
        <v>3</v>
      </c>
      <c r="D9" s="273">
        <v>4</v>
      </c>
      <c r="E9" s="1009">
        <v>5</v>
      </c>
      <c r="F9" s="1010"/>
      <c r="G9" s="1010"/>
      <c r="H9" s="1010"/>
      <c r="I9" s="1011"/>
      <c r="J9" s="273">
        <v>6</v>
      </c>
      <c r="K9" s="273">
        <v>7</v>
      </c>
      <c r="L9" s="273">
        <v>8</v>
      </c>
      <c r="M9" s="779">
        <v>9</v>
      </c>
      <c r="N9" s="273">
        <v>10</v>
      </c>
      <c r="O9" s="273">
        <v>11</v>
      </c>
      <c r="P9" s="273">
        <v>12</v>
      </c>
      <c r="Q9" s="273">
        <v>13</v>
      </c>
      <c r="R9" s="273">
        <v>14</v>
      </c>
      <c r="S9" s="273">
        <v>15</v>
      </c>
      <c r="T9" s="273">
        <v>16</v>
      </c>
      <c r="U9" s="215"/>
      <c r="V9" s="215"/>
    </row>
    <row r="10" spans="1:22" ht="34" customHeight="1">
      <c r="A10" s="1012" t="s">
        <v>338</v>
      </c>
      <c r="B10" s="1012"/>
      <c r="C10" s="1012"/>
      <c r="D10" s="1012"/>
      <c r="E10" s="552" t="s">
        <v>86</v>
      </c>
      <c r="F10" s="552" t="s">
        <v>67</v>
      </c>
      <c r="G10" s="553"/>
      <c r="H10" s="553"/>
      <c r="I10" s="553"/>
      <c r="J10" s="554"/>
      <c r="K10" s="553"/>
      <c r="L10" s="553"/>
      <c r="M10" s="108"/>
      <c r="N10" s="109"/>
      <c r="O10" s="555">
        <f>O13+O48+O63+O69+O74+O78</f>
        <v>8939008586</v>
      </c>
      <c r="P10" s="555"/>
      <c r="Q10" s="555"/>
      <c r="R10" s="555"/>
      <c r="S10" s="555">
        <f t="shared" ref="S10" si="0">S13+S48+S63+S69+S74+S78</f>
        <v>9259959041.5499992</v>
      </c>
      <c r="T10" s="555"/>
      <c r="U10" s="215"/>
      <c r="V10" s="215"/>
    </row>
    <row r="11" spans="1:22" ht="39.65" customHeight="1">
      <c r="A11" s="219"/>
      <c r="B11" s="1013" t="s">
        <v>351</v>
      </c>
      <c r="C11" s="1013"/>
      <c r="D11" s="174" t="s">
        <v>350</v>
      </c>
      <c r="E11" s="1014"/>
      <c r="F11" s="1015"/>
      <c r="G11" s="1015"/>
      <c r="H11" s="1015"/>
      <c r="I11" s="1015"/>
      <c r="J11" s="1015"/>
      <c r="K11" s="1016"/>
      <c r="L11" s="6"/>
      <c r="M11" s="6"/>
      <c r="N11" s="7"/>
      <c r="O11" s="8"/>
      <c r="P11" s="7"/>
      <c r="Q11" s="90"/>
      <c r="R11" s="7"/>
      <c r="S11" s="9"/>
      <c r="T11" s="6"/>
      <c r="U11" s="215"/>
      <c r="V11" s="215"/>
    </row>
    <row r="12" spans="1:22" ht="72" customHeight="1">
      <c r="A12" s="255"/>
      <c r="B12" s="217"/>
      <c r="C12" s="254" t="s">
        <v>352</v>
      </c>
      <c r="D12" s="175" t="s">
        <v>6</v>
      </c>
      <c r="E12" s="1020"/>
      <c r="F12" s="1021"/>
      <c r="G12" s="1021"/>
      <c r="H12" s="1021"/>
      <c r="I12" s="1021"/>
      <c r="J12" s="1021"/>
      <c r="K12" s="1022"/>
      <c r="L12" s="10" t="s">
        <v>7</v>
      </c>
      <c r="M12" s="10"/>
      <c r="N12" s="180">
        <v>67.5</v>
      </c>
      <c r="O12" s="12"/>
      <c r="P12" s="11"/>
      <c r="Q12" s="12"/>
      <c r="R12" s="180">
        <v>68</v>
      </c>
      <c r="S12" s="13"/>
      <c r="T12" s="10"/>
      <c r="U12" s="216"/>
      <c r="V12" s="215"/>
    </row>
    <row r="13" spans="1:22" ht="38.5" customHeight="1">
      <c r="A13" s="219"/>
      <c r="B13" s="218"/>
      <c r="C13" s="218"/>
      <c r="D13" s="217"/>
      <c r="E13" s="269">
        <v>2</v>
      </c>
      <c r="F13" s="263" t="s">
        <v>67</v>
      </c>
      <c r="G13" s="263" t="s">
        <v>8</v>
      </c>
      <c r="H13" s="269"/>
      <c r="I13" s="269"/>
      <c r="J13" s="268" t="s">
        <v>9</v>
      </c>
      <c r="K13" s="14" t="s">
        <v>10</v>
      </c>
      <c r="L13" s="269" t="s">
        <v>11</v>
      </c>
      <c r="M13" s="729" t="s">
        <v>293</v>
      </c>
      <c r="N13" s="267">
        <v>100</v>
      </c>
      <c r="O13" s="15">
        <f>O14+O21+O25+O27+O35+O37+O42</f>
        <v>6680407445</v>
      </c>
      <c r="P13" s="15"/>
      <c r="Q13" s="15">
        <f t="shared" ref="Q13:S13" si="1">Q14+Q21+Q25+Q27+Q35+Q37+Q42</f>
        <v>0</v>
      </c>
      <c r="R13" s="267">
        <v>100</v>
      </c>
      <c r="S13" s="15">
        <f t="shared" si="1"/>
        <v>7014427817.25</v>
      </c>
      <c r="T13" s="267"/>
      <c r="U13" s="215"/>
      <c r="V13" s="215"/>
    </row>
    <row r="14" spans="1:22" ht="59.25" customHeight="1">
      <c r="A14" s="219"/>
      <c r="B14" s="219"/>
      <c r="C14" s="219"/>
      <c r="D14" s="219"/>
      <c r="E14" s="16">
        <v>2</v>
      </c>
      <c r="F14" s="51" t="s">
        <v>67</v>
      </c>
      <c r="G14" s="17" t="s">
        <v>8</v>
      </c>
      <c r="H14" s="17" t="s">
        <v>24</v>
      </c>
      <c r="I14" s="16"/>
      <c r="J14" s="161" t="s">
        <v>12</v>
      </c>
      <c r="K14" s="19" t="s">
        <v>462</v>
      </c>
      <c r="L14" s="16" t="s">
        <v>14</v>
      </c>
      <c r="M14" s="30" t="s">
        <v>293</v>
      </c>
      <c r="N14" s="16">
        <v>10</v>
      </c>
      <c r="O14" s="20">
        <f>SUM(O15:O20)</f>
        <v>293776750</v>
      </c>
      <c r="P14" s="21">
        <f t="shared" ref="P14:S14" si="2">SUM(P15:P20)</f>
        <v>0</v>
      </c>
      <c r="Q14" s="21">
        <f t="shared" si="2"/>
        <v>0</v>
      </c>
      <c r="R14" s="16">
        <v>10</v>
      </c>
      <c r="S14" s="20">
        <f t="shared" si="2"/>
        <v>308465587.5</v>
      </c>
      <c r="T14" s="21"/>
      <c r="U14" s="215"/>
      <c r="V14" s="215"/>
    </row>
    <row r="15" spans="1:22" ht="36" customHeight="1">
      <c r="A15" s="219"/>
      <c r="B15" s="219"/>
      <c r="C15" s="219"/>
      <c r="D15" s="220"/>
      <c r="E15" s="22">
        <v>2</v>
      </c>
      <c r="F15" s="27" t="s">
        <v>67</v>
      </c>
      <c r="G15" s="23" t="s">
        <v>8</v>
      </c>
      <c r="H15" s="23" t="s">
        <v>24</v>
      </c>
      <c r="I15" s="23" t="s">
        <v>8</v>
      </c>
      <c r="J15" s="117" t="s">
        <v>15</v>
      </c>
      <c r="K15" s="262" t="s">
        <v>212</v>
      </c>
      <c r="L15" s="212" t="s">
        <v>37</v>
      </c>
      <c r="M15" s="7" t="s">
        <v>293</v>
      </c>
      <c r="N15" s="22">
        <v>5</v>
      </c>
      <c r="O15" s="107">
        <v>225510000</v>
      </c>
      <c r="P15" s="22" t="s">
        <v>405</v>
      </c>
      <c r="Q15" s="107"/>
      <c r="R15" s="22">
        <v>5</v>
      </c>
      <c r="S15" s="26">
        <f>O15+(O15*5%)</f>
        <v>236785500</v>
      </c>
      <c r="T15" s="22"/>
      <c r="U15" s="215"/>
      <c r="V15" s="215"/>
    </row>
    <row r="16" spans="1:22" ht="36" customHeight="1">
      <c r="A16" s="219"/>
      <c r="B16" s="219"/>
      <c r="C16" s="219"/>
      <c r="D16" s="219"/>
      <c r="E16" s="22">
        <v>2</v>
      </c>
      <c r="F16" s="27" t="s">
        <v>67</v>
      </c>
      <c r="G16" s="23" t="s">
        <v>8</v>
      </c>
      <c r="H16" s="23" t="s">
        <v>24</v>
      </c>
      <c r="I16" s="23" t="s">
        <v>16</v>
      </c>
      <c r="J16" s="117" t="s">
        <v>17</v>
      </c>
      <c r="K16" s="262" t="s">
        <v>213</v>
      </c>
      <c r="L16" s="212" t="s">
        <v>37</v>
      </c>
      <c r="M16" s="7" t="s">
        <v>293</v>
      </c>
      <c r="N16" s="22">
        <v>1</v>
      </c>
      <c r="O16" s="37">
        <v>19450000</v>
      </c>
      <c r="P16" s="22" t="s">
        <v>405</v>
      </c>
      <c r="Q16" s="37"/>
      <c r="R16" s="22">
        <v>1</v>
      </c>
      <c r="S16" s="26">
        <f t="shared" ref="S16:S20" si="3">O16+(O16*5%)</f>
        <v>20422500</v>
      </c>
      <c r="T16" s="22"/>
      <c r="U16" s="215"/>
      <c r="V16" s="215"/>
    </row>
    <row r="17" spans="1:22" ht="37.5" customHeight="1">
      <c r="A17" s="219"/>
      <c r="B17" s="219"/>
      <c r="C17" s="219"/>
      <c r="D17" s="219"/>
      <c r="E17" s="22">
        <v>2</v>
      </c>
      <c r="F17" s="27" t="s">
        <v>67</v>
      </c>
      <c r="G17" s="23" t="s">
        <v>8</v>
      </c>
      <c r="H17" s="23" t="s">
        <v>24</v>
      </c>
      <c r="I17" s="23" t="s">
        <v>18</v>
      </c>
      <c r="J17" s="117" t="s">
        <v>19</v>
      </c>
      <c r="K17" s="262" t="s">
        <v>214</v>
      </c>
      <c r="L17" s="212" t="s">
        <v>37</v>
      </c>
      <c r="M17" s="7" t="s">
        <v>293</v>
      </c>
      <c r="N17" s="22">
        <v>1</v>
      </c>
      <c r="O17" s="37">
        <v>6020000</v>
      </c>
      <c r="P17" s="22" t="s">
        <v>405</v>
      </c>
      <c r="Q17" s="37"/>
      <c r="R17" s="22">
        <v>1</v>
      </c>
      <c r="S17" s="26">
        <f t="shared" si="3"/>
        <v>6321000</v>
      </c>
      <c r="T17" s="22"/>
      <c r="U17" s="215"/>
      <c r="V17" s="215"/>
    </row>
    <row r="18" spans="1:22" ht="39" customHeight="1">
      <c r="A18" s="219"/>
      <c r="B18" s="219"/>
      <c r="C18" s="219"/>
      <c r="D18" s="219"/>
      <c r="E18" s="22">
        <v>2</v>
      </c>
      <c r="F18" s="27" t="s">
        <v>67</v>
      </c>
      <c r="G18" s="23" t="s">
        <v>8</v>
      </c>
      <c r="H18" s="23" t="s">
        <v>24</v>
      </c>
      <c r="I18" s="23" t="s">
        <v>20</v>
      </c>
      <c r="J18" s="117" t="s">
        <v>21</v>
      </c>
      <c r="K18" s="262" t="s">
        <v>215</v>
      </c>
      <c r="L18" s="212" t="s">
        <v>37</v>
      </c>
      <c r="M18" s="7" t="s">
        <v>293</v>
      </c>
      <c r="N18" s="22">
        <v>1</v>
      </c>
      <c r="O18" s="37">
        <v>6499925</v>
      </c>
      <c r="P18" s="22" t="s">
        <v>405</v>
      </c>
      <c r="Q18" s="37"/>
      <c r="R18" s="22">
        <v>1</v>
      </c>
      <c r="S18" s="26">
        <f t="shared" si="3"/>
        <v>6824921.25</v>
      </c>
      <c r="T18" s="22"/>
      <c r="U18" s="215"/>
      <c r="V18" s="215"/>
    </row>
    <row r="19" spans="1:22" ht="37.5" customHeight="1">
      <c r="A19" s="219"/>
      <c r="B19" s="219"/>
      <c r="C19" s="219"/>
      <c r="D19" s="219"/>
      <c r="E19" s="22">
        <v>2</v>
      </c>
      <c r="F19" s="27" t="s">
        <v>67</v>
      </c>
      <c r="G19" s="23" t="s">
        <v>8</v>
      </c>
      <c r="H19" s="23" t="s">
        <v>24</v>
      </c>
      <c r="I19" s="27" t="s">
        <v>22</v>
      </c>
      <c r="J19" s="117" t="s">
        <v>23</v>
      </c>
      <c r="K19" s="262" t="s">
        <v>216</v>
      </c>
      <c r="L19" s="212" t="s">
        <v>37</v>
      </c>
      <c r="M19" s="7" t="s">
        <v>293</v>
      </c>
      <c r="N19" s="22">
        <v>1</v>
      </c>
      <c r="O19" s="37">
        <v>6894000</v>
      </c>
      <c r="P19" s="22" t="s">
        <v>405</v>
      </c>
      <c r="Q19" s="37"/>
      <c r="R19" s="22">
        <v>1</v>
      </c>
      <c r="S19" s="26">
        <f t="shared" si="3"/>
        <v>7238700</v>
      </c>
      <c r="T19" s="22"/>
      <c r="U19" s="215"/>
      <c r="V19" s="215"/>
    </row>
    <row r="20" spans="1:22" ht="65.150000000000006" customHeight="1">
      <c r="A20" s="219"/>
      <c r="B20" s="219"/>
      <c r="C20" s="219"/>
      <c r="D20" s="219"/>
      <c r="E20" s="22">
        <v>2</v>
      </c>
      <c r="F20" s="27" t="s">
        <v>67</v>
      </c>
      <c r="G20" s="28" t="s">
        <v>8</v>
      </c>
      <c r="H20" s="23" t="s">
        <v>24</v>
      </c>
      <c r="I20" s="29" t="s">
        <v>25</v>
      </c>
      <c r="J20" s="117" t="s">
        <v>26</v>
      </c>
      <c r="K20" s="262" t="s">
        <v>217</v>
      </c>
      <c r="L20" s="212" t="s">
        <v>37</v>
      </c>
      <c r="M20" s="7" t="s">
        <v>293</v>
      </c>
      <c r="N20" s="22">
        <v>1</v>
      </c>
      <c r="O20" s="37">
        <v>29402825</v>
      </c>
      <c r="P20" s="22" t="s">
        <v>405</v>
      </c>
      <c r="Q20" s="37"/>
      <c r="R20" s="22">
        <v>2</v>
      </c>
      <c r="S20" s="26">
        <f t="shared" si="3"/>
        <v>30872966.25</v>
      </c>
      <c r="T20" s="22"/>
      <c r="U20" s="215"/>
      <c r="V20" s="215"/>
    </row>
    <row r="21" spans="1:22" ht="31" customHeight="1">
      <c r="A21" s="219"/>
      <c r="B21" s="219"/>
      <c r="C21" s="219"/>
      <c r="D21" s="219"/>
      <c r="E21" s="44">
        <v>2</v>
      </c>
      <c r="F21" s="171" t="s">
        <v>67</v>
      </c>
      <c r="G21" s="17" t="s">
        <v>8</v>
      </c>
      <c r="H21" s="30">
        <v>2.02</v>
      </c>
      <c r="I21" s="31"/>
      <c r="J21" s="161" t="s">
        <v>27</v>
      </c>
      <c r="K21" s="19" t="s">
        <v>28</v>
      </c>
      <c r="L21" s="16" t="s">
        <v>29</v>
      </c>
      <c r="M21" s="30" t="s">
        <v>293</v>
      </c>
      <c r="N21" s="16">
        <v>100</v>
      </c>
      <c r="O21" s="32">
        <f>SUM(O22:O24)</f>
        <v>5030702960</v>
      </c>
      <c r="P21" s="33">
        <f t="shared" ref="P21:S21" si="4">SUM(P22:P24)</f>
        <v>0</v>
      </c>
      <c r="Q21" s="33">
        <f t="shared" si="4"/>
        <v>0</v>
      </c>
      <c r="R21" s="16">
        <v>100</v>
      </c>
      <c r="S21" s="32">
        <f t="shared" si="4"/>
        <v>5282238108</v>
      </c>
      <c r="T21" s="33"/>
      <c r="U21" s="215"/>
      <c r="V21" s="215"/>
    </row>
    <row r="22" spans="1:22" ht="33.65" customHeight="1">
      <c r="A22" s="219"/>
      <c r="B22" s="219"/>
      <c r="C22" s="219"/>
      <c r="D22" s="219"/>
      <c r="E22" s="22">
        <v>2</v>
      </c>
      <c r="F22" s="27" t="s">
        <v>67</v>
      </c>
      <c r="G22" s="27" t="s">
        <v>8</v>
      </c>
      <c r="H22" s="22">
        <v>2.02</v>
      </c>
      <c r="I22" s="27" t="s">
        <v>8</v>
      </c>
      <c r="J22" s="162" t="s">
        <v>30</v>
      </c>
      <c r="K22" s="129" t="s">
        <v>218</v>
      </c>
      <c r="L22" s="34" t="s">
        <v>219</v>
      </c>
      <c r="M22" s="7" t="s">
        <v>293</v>
      </c>
      <c r="N22" s="22">
        <v>35</v>
      </c>
      <c r="O22" s="37">
        <v>4942232960</v>
      </c>
      <c r="P22" s="22" t="s">
        <v>405</v>
      </c>
      <c r="Q22" s="53"/>
      <c r="R22" s="22">
        <v>35</v>
      </c>
      <c r="S22" s="35">
        <f>O22+(O22*5%)</f>
        <v>5189344608</v>
      </c>
      <c r="T22" s="22"/>
      <c r="U22" s="215"/>
      <c r="V22" s="215"/>
    </row>
    <row r="23" spans="1:22" ht="49.5" customHeight="1">
      <c r="A23" s="219"/>
      <c r="B23" s="219"/>
      <c r="C23" s="219"/>
      <c r="D23" s="219"/>
      <c r="E23" s="22">
        <v>2</v>
      </c>
      <c r="F23" s="27" t="s">
        <v>67</v>
      </c>
      <c r="G23" s="36" t="s">
        <v>8</v>
      </c>
      <c r="H23" s="36" t="s">
        <v>31</v>
      </c>
      <c r="I23" s="29" t="s">
        <v>22</v>
      </c>
      <c r="J23" s="117" t="s">
        <v>32</v>
      </c>
      <c r="K23" s="262" t="s">
        <v>220</v>
      </c>
      <c r="L23" s="212" t="s">
        <v>113</v>
      </c>
      <c r="M23" s="7" t="s">
        <v>293</v>
      </c>
      <c r="N23" s="22">
        <v>1</v>
      </c>
      <c r="O23" s="37">
        <v>17960000</v>
      </c>
      <c r="P23" s="22" t="s">
        <v>405</v>
      </c>
      <c r="Q23" s="37"/>
      <c r="R23" s="22">
        <v>1</v>
      </c>
      <c r="S23" s="35">
        <f t="shared" ref="S23:S24" si="5">O23+(O23*5%)</f>
        <v>18858000</v>
      </c>
      <c r="T23" s="22"/>
      <c r="U23" s="215"/>
      <c r="V23" s="215"/>
    </row>
    <row r="24" spans="1:22" ht="62.5" customHeight="1">
      <c r="A24" s="219"/>
      <c r="B24" s="219"/>
      <c r="C24" s="219"/>
      <c r="D24" s="219"/>
      <c r="E24" s="22">
        <v>2</v>
      </c>
      <c r="F24" s="27" t="s">
        <v>67</v>
      </c>
      <c r="G24" s="36" t="s">
        <v>8</v>
      </c>
      <c r="H24" s="36" t="s">
        <v>31</v>
      </c>
      <c r="I24" s="29" t="s">
        <v>33</v>
      </c>
      <c r="J24" s="264" t="s">
        <v>34</v>
      </c>
      <c r="K24" s="262" t="s">
        <v>221</v>
      </c>
      <c r="L24" s="212" t="s">
        <v>113</v>
      </c>
      <c r="M24" s="7" t="s">
        <v>293</v>
      </c>
      <c r="N24" s="22">
        <v>4</v>
      </c>
      <c r="O24" s="37">
        <v>70510000</v>
      </c>
      <c r="P24" s="22" t="s">
        <v>405</v>
      </c>
      <c r="Q24" s="37"/>
      <c r="R24" s="22">
        <v>2</v>
      </c>
      <c r="S24" s="35">
        <f t="shared" si="5"/>
        <v>74035500</v>
      </c>
      <c r="T24" s="22"/>
      <c r="U24" s="215"/>
      <c r="V24" s="215"/>
    </row>
    <row r="25" spans="1:22" ht="34.5">
      <c r="A25" s="219"/>
      <c r="B25" s="219"/>
      <c r="C25" s="219"/>
      <c r="D25" s="219"/>
      <c r="E25" s="44">
        <v>2</v>
      </c>
      <c r="F25" s="171" t="s">
        <v>67</v>
      </c>
      <c r="G25" s="38" t="s">
        <v>8</v>
      </c>
      <c r="H25" s="39" t="s">
        <v>35</v>
      </c>
      <c r="I25" s="38"/>
      <c r="J25" s="163" t="s">
        <v>36</v>
      </c>
      <c r="K25" s="41" t="s">
        <v>53</v>
      </c>
      <c r="L25" s="16" t="s">
        <v>37</v>
      </c>
      <c r="M25" s="30" t="s">
        <v>293</v>
      </c>
      <c r="N25" s="16">
        <v>1</v>
      </c>
      <c r="O25" s="20">
        <f>O26</f>
        <v>33725000</v>
      </c>
      <c r="P25" s="21" t="str">
        <f t="shared" ref="P25:S25" si="6">P26</f>
        <v>APBD</v>
      </c>
      <c r="Q25" s="21">
        <f t="shared" si="6"/>
        <v>0</v>
      </c>
      <c r="R25" s="16">
        <v>1</v>
      </c>
      <c r="S25" s="20">
        <f t="shared" si="6"/>
        <v>35411250</v>
      </c>
      <c r="T25" s="33"/>
      <c r="U25" s="215"/>
      <c r="V25" s="215"/>
    </row>
    <row r="26" spans="1:22" ht="32.25" customHeight="1">
      <c r="A26" s="219"/>
      <c r="B26" s="219"/>
      <c r="C26" s="219"/>
      <c r="D26" s="221"/>
      <c r="E26" s="22">
        <v>2</v>
      </c>
      <c r="F26" s="27" t="s">
        <v>67</v>
      </c>
      <c r="G26" s="28" t="s">
        <v>8</v>
      </c>
      <c r="H26" s="28" t="s">
        <v>35</v>
      </c>
      <c r="I26" s="29" t="s">
        <v>25</v>
      </c>
      <c r="J26" s="117" t="s">
        <v>38</v>
      </c>
      <c r="K26" s="262" t="s">
        <v>222</v>
      </c>
      <c r="L26" s="22" t="s">
        <v>113</v>
      </c>
      <c r="M26" s="7" t="s">
        <v>293</v>
      </c>
      <c r="N26" s="22">
        <v>1</v>
      </c>
      <c r="O26" s="25">
        <v>33725000</v>
      </c>
      <c r="P26" s="22" t="s">
        <v>405</v>
      </c>
      <c r="Q26" s="37"/>
      <c r="R26" s="22">
        <v>1</v>
      </c>
      <c r="S26" s="42">
        <f>O26+(O26*5%)</f>
        <v>35411250</v>
      </c>
      <c r="T26" s="43"/>
      <c r="U26" s="215"/>
      <c r="V26" s="215"/>
    </row>
    <row r="27" spans="1:22" ht="23">
      <c r="A27" s="219"/>
      <c r="B27" s="219"/>
      <c r="C27" s="219"/>
      <c r="D27" s="219"/>
      <c r="E27" s="44">
        <v>2</v>
      </c>
      <c r="F27" s="171" t="s">
        <v>67</v>
      </c>
      <c r="G27" s="49" t="s">
        <v>8</v>
      </c>
      <c r="H27" s="49" t="s">
        <v>294</v>
      </c>
      <c r="I27" s="50"/>
      <c r="J27" s="164" t="s">
        <v>42</v>
      </c>
      <c r="K27" s="40" t="s">
        <v>43</v>
      </c>
      <c r="L27" s="16" t="s">
        <v>29</v>
      </c>
      <c r="M27" s="30" t="s">
        <v>293</v>
      </c>
      <c r="N27" s="16">
        <v>100</v>
      </c>
      <c r="O27" s="20">
        <f>SUM(O28:O34)</f>
        <v>330390090</v>
      </c>
      <c r="P27" s="21">
        <f t="shared" ref="P27:S27" si="7">SUM(P28:P34)</f>
        <v>0</v>
      </c>
      <c r="Q27" s="21">
        <f t="shared" si="7"/>
        <v>0</v>
      </c>
      <c r="R27" s="16">
        <v>100</v>
      </c>
      <c r="S27" s="20">
        <f t="shared" si="7"/>
        <v>346909594.5</v>
      </c>
      <c r="T27" s="33"/>
      <c r="U27" s="215"/>
      <c r="V27" s="215"/>
    </row>
    <row r="28" spans="1:22" ht="51" customHeight="1">
      <c r="A28" s="219"/>
      <c r="B28" s="219"/>
      <c r="C28" s="219"/>
      <c r="D28" s="219"/>
      <c r="E28" s="22">
        <v>2</v>
      </c>
      <c r="F28" s="27" t="s">
        <v>67</v>
      </c>
      <c r="G28" s="27" t="s">
        <v>8</v>
      </c>
      <c r="H28" s="27" t="s">
        <v>294</v>
      </c>
      <c r="I28" s="27" t="s">
        <v>8</v>
      </c>
      <c r="J28" s="264" t="s">
        <v>44</v>
      </c>
      <c r="K28" s="262" t="s">
        <v>224</v>
      </c>
      <c r="L28" s="212" t="s">
        <v>225</v>
      </c>
      <c r="M28" s="7" t="s">
        <v>293</v>
      </c>
      <c r="N28" s="22">
        <v>1</v>
      </c>
      <c r="O28" s="37">
        <v>6733195</v>
      </c>
      <c r="P28" s="22" t="s">
        <v>405</v>
      </c>
      <c r="Q28" s="37"/>
      <c r="R28" s="22">
        <v>1</v>
      </c>
      <c r="S28" s="130">
        <f>O28+(O28*5%)</f>
        <v>7069854.75</v>
      </c>
      <c r="T28" s="22"/>
      <c r="U28" s="215"/>
      <c r="V28" s="215"/>
    </row>
    <row r="29" spans="1:22" ht="23">
      <c r="A29" s="219"/>
      <c r="B29" s="219"/>
      <c r="C29" s="219"/>
      <c r="D29" s="219"/>
      <c r="E29" s="22">
        <v>2</v>
      </c>
      <c r="F29" s="27" t="s">
        <v>67</v>
      </c>
      <c r="G29" s="27" t="s">
        <v>8</v>
      </c>
      <c r="H29" s="27" t="s">
        <v>294</v>
      </c>
      <c r="I29" s="27" t="s">
        <v>16</v>
      </c>
      <c r="J29" s="264" t="s">
        <v>45</v>
      </c>
      <c r="K29" s="262" t="s">
        <v>226</v>
      </c>
      <c r="L29" s="212" t="s">
        <v>225</v>
      </c>
      <c r="M29" s="7" t="s">
        <v>293</v>
      </c>
      <c r="N29" s="22">
        <v>1</v>
      </c>
      <c r="O29" s="37">
        <v>52455646</v>
      </c>
      <c r="P29" s="22" t="s">
        <v>405</v>
      </c>
      <c r="Q29" s="37"/>
      <c r="R29" s="22">
        <v>1</v>
      </c>
      <c r="S29" s="130">
        <f t="shared" ref="S29:S34" si="8">O29+(O29*5%)</f>
        <v>55078428.299999997</v>
      </c>
      <c r="T29" s="22"/>
      <c r="U29" s="215"/>
      <c r="V29" s="215"/>
    </row>
    <row r="30" spans="1:22" ht="38.25" customHeight="1">
      <c r="A30" s="219"/>
      <c r="B30" s="219"/>
      <c r="C30" s="219"/>
      <c r="D30" s="219"/>
      <c r="E30" s="22">
        <v>2</v>
      </c>
      <c r="F30" s="27" t="s">
        <v>67</v>
      </c>
      <c r="G30" s="27" t="s">
        <v>8</v>
      </c>
      <c r="H30" s="27" t="s">
        <v>294</v>
      </c>
      <c r="I30" s="27" t="s">
        <v>18</v>
      </c>
      <c r="J30" s="264" t="s">
        <v>46</v>
      </c>
      <c r="K30" s="262" t="s">
        <v>227</v>
      </c>
      <c r="L30" s="212" t="s">
        <v>225</v>
      </c>
      <c r="M30" s="7" t="s">
        <v>293</v>
      </c>
      <c r="N30" s="22">
        <v>1</v>
      </c>
      <c r="O30" s="37">
        <v>15919249</v>
      </c>
      <c r="P30" s="22" t="s">
        <v>405</v>
      </c>
      <c r="Q30" s="37"/>
      <c r="R30" s="22">
        <v>1</v>
      </c>
      <c r="S30" s="130">
        <f t="shared" si="8"/>
        <v>16715211.449999999</v>
      </c>
      <c r="T30" s="22"/>
      <c r="U30" s="215"/>
      <c r="V30" s="215"/>
    </row>
    <row r="31" spans="1:22" ht="23">
      <c r="A31" s="219"/>
      <c r="B31" s="219"/>
      <c r="C31" s="219"/>
      <c r="D31" s="219"/>
      <c r="E31" s="22">
        <v>2</v>
      </c>
      <c r="F31" s="27" t="s">
        <v>67</v>
      </c>
      <c r="G31" s="27" t="s">
        <v>8</v>
      </c>
      <c r="H31" s="27" t="s">
        <v>294</v>
      </c>
      <c r="I31" s="27" t="s">
        <v>20</v>
      </c>
      <c r="J31" s="117" t="s">
        <v>47</v>
      </c>
      <c r="K31" s="262" t="s">
        <v>228</v>
      </c>
      <c r="L31" s="212" t="s">
        <v>225</v>
      </c>
      <c r="M31" s="7" t="s">
        <v>293</v>
      </c>
      <c r="N31" s="22">
        <v>1</v>
      </c>
      <c r="O31" s="37">
        <v>32322000</v>
      </c>
      <c r="P31" s="22" t="s">
        <v>405</v>
      </c>
      <c r="Q31" s="37"/>
      <c r="R31" s="22">
        <v>1</v>
      </c>
      <c r="S31" s="130">
        <f t="shared" si="8"/>
        <v>33938100</v>
      </c>
      <c r="T31" s="22"/>
      <c r="U31" s="215"/>
      <c r="V31" s="215"/>
    </row>
    <row r="32" spans="1:22" ht="23">
      <c r="A32" s="219"/>
      <c r="B32" s="219"/>
      <c r="C32" s="219"/>
      <c r="D32" s="219"/>
      <c r="E32" s="22">
        <v>2</v>
      </c>
      <c r="F32" s="27" t="s">
        <v>67</v>
      </c>
      <c r="G32" s="27" t="s">
        <v>8</v>
      </c>
      <c r="H32" s="27" t="s">
        <v>294</v>
      </c>
      <c r="I32" s="27" t="s">
        <v>22</v>
      </c>
      <c r="J32" s="117" t="s">
        <v>48</v>
      </c>
      <c r="K32" s="262" t="s">
        <v>229</v>
      </c>
      <c r="L32" s="212" t="s">
        <v>225</v>
      </c>
      <c r="M32" s="7" t="s">
        <v>293</v>
      </c>
      <c r="N32" s="22">
        <v>1</v>
      </c>
      <c r="O32" s="37">
        <v>30250000</v>
      </c>
      <c r="P32" s="22" t="s">
        <v>405</v>
      </c>
      <c r="Q32" s="37"/>
      <c r="R32" s="22">
        <v>1</v>
      </c>
      <c r="S32" s="130">
        <f t="shared" si="8"/>
        <v>31762500</v>
      </c>
      <c r="T32" s="22"/>
      <c r="U32" s="215"/>
      <c r="V32" s="215"/>
    </row>
    <row r="33" spans="1:22" ht="36.75" customHeight="1">
      <c r="A33" s="219"/>
      <c r="B33" s="219"/>
      <c r="C33" s="219"/>
      <c r="D33" s="219"/>
      <c r="E33" s="22">
        <v>2</v>
      </c>
      <c r="F33" s="27" t="s">
        <v>67</v>
      </c>
      <c r="G33" s="27" t="s">
        <v>8</v>
      </c>
      <c r="H33" s="27" t="s">
        <v>294</v>
      </c>
      <c r="I33" s="27" t="s">
        <v>25</v>
      </c>
      <c r="J33" s="264" t="s">
        <v>49</v>
      </c>
      <c r="K33" s="262" t="s">
        <v>230</v>
      </c>
      <c r="L33" s="212" t="s">
        <v>37</v>
      </c>
      <c r="M33" s="7" t="s">
        <v>293</v>
      </c>
      <c r="N33" s="22">
        <v>2</v>
      </c>
      <c r="O33" s="37">
        <v>11000000</v>
      </c>
      <c r="P33" s="22" t="s">
        <v>405</v>
      </c>
      <c r="Q33" s="37"/>
      <c r="R33" s="22">
        <v>2</v>
      </c>
      <c r="S33" s="130">
        <f t="shared" si="8"/>
        <v>11550000</v>
      </c>
      <c r="T33" s="22"/>
      <c r="U33" s="215"/>
      <c r="V33" s="215"/>
    </row>
    <row r="34" spans="1:22" ht="36.75" customHeight="1">
      <c r="A34" s="219"/>
      <c r="B34" s="219"/>
      <c r="C34" s="219"/>
      <c r="D34" s="219"/>
      <c r="E34" s="22">
        <v>2</v>
      </c>
      <c r="F34" s="27" t="s">
        <v>67</v>
      </c>
      <c r="G34" s="27" t="s">
        <v>8</v>
      </c>
      <c r="H34" s="27" t="s">
        <v>294</v>
      </c>
      <c r="I34" s="27" t="s">
        <v>50</v>
      </c>
      <c r="J34" s="264" t="s">
        <v>51</v>
      </c>
      <c r="K34" s="262" t="s">
        <v>231</v>
      </c>
      <c r="L34" s="212" t="s">
        <v>113</v>
      </c>
      <c r="M34" s="7" t="s">
        <v>293</v>
      </c>
      <c r="N34" s="22">
        <v>12</v>
      </c>
      <c r="O34" s="37">
        <v>181710000</v>
      </c>
      <c r="P34" s="22" t="s">
        <v>405</v>
      </c>
      <c r="Q34" s="37"/>
      <c r="R34" s="22">
        <v>12</v>
      </c>
      <c r="S34" s="130">
        <f t="shared" si="8"/>
        <v>190795500</v>
      </c>
      <c r="T34" s="22"/>
      <c r="U34" s="215"/>
      <c r="V34" s="215"/>
    </row>
    <row r="35" spans="1:22" ht="34.5">
      <c r="A35" s="219"/>
      <c r="B35" s="219"/>
      <c r="C35" s="219"/>
      <c r="D35" s="219"/>
      <c r="E35" s="44">
        <v>2</v>
      </c>
      <c r="F35" s="171" t="s">
        <v>67</v>
      </c>
      <c r="G35" s="51" t="s">
        <v>8</v>
      </c>
      <c r="H35" s="51" t="s">
        <v>295</v>
      </c>
      <c r="I35" s="51"/>
      <c r="J35" s="161" t="s">
        <v>52</v>
      </c>
      <c r="K35" s="40" t="s">
        <v>53</v>
      </c>
      <c r="L35" s="16" t="s">
        <v>29</v>
      </c>
      <c r="M35" s="30" t="s">
        <v>293</v>
      </c>
      <c r="N35" s="16">
        <v>100</v>
      </c>
      <c r="O35" s="32">
        <f>O36</f>
        <v>151330160</v>
      </c>
      <c r="P35" s="33" t="str">
        <f t="shared" ref="P35:S35" si="9">P36</f>
        <v>APBD</v>
      </c>
      <c r="Q35" s="33">
        <f t="shared" si="9"/>
        <v>0</v>
      </c>
      <c r="R35" s="16">
        <v>100</v>
      </c>
      <c r="S35" s="32">
        <f t="shared" si="9"/>
        <v>158896668</v>
      </c>
      <c r="T35" s="33"/>
      <c r="U35" s="215"/>
      <c r="V35" s="215"/>
    </row>
    <row r="36" spans="1:22" ht="37" customHeight="1">
      <c r="A36" s="219"/>
      <c r="B36" s="219"/>
      <c r="C36" s="219"/>
      <c r="D36" s="219"/>
      <c r="E36" s="22">
        <v>2</v>
      </c>
      <c r="F36" s="27" t="s">
        <v>67</v>
      </c>
      <c r="G36" s="27" t="s">
        <v>8</v>
      </c>
      <c r="H36" s="27" t="s">
        <v>295</v>
      </c>
      <c r="I36" s="27">
        <v>10</v>
      </c>
      <c r="J36" s="165" t="s">
        <v>54</v>
      </c>
      <c r="K36" s="52" t="s">
        <v>232</v>
      </c>
      <c r="L36" s="222" t="s">
        <v>55</v>
      </c>
      <c r="M36" s="7" t="s">
        <v>293</v>
      </c>
      <c r="N36" s="22">
        <v>10</v>
      </c>
      <c r="O36" s="53">
        <v>151330160</v>
      </c>
      <c r="P36" s="22" t="s">
        <v>405</v>
      </c>
      <c r="Q36" s="53"/>
      <c r="R36" s="22">
        <v>10</v>
      </c>
      <c r="S36" s="54">
        <f>O36+(O36*5%)</f>
        <v>158896668</v>
      </c>
      <c r="T36" s="43"/>
      <c r="U36" s="215"/>
      <c r="V36" s="215"/>
    </row>
    <row r="37" spans="1:22" ht="27" customHeight="1">
      <c r="A37" s="219"/>
      <c r="B37" s="219"/>
      <c r="C37" s="219"/>
      <c r="D37" s="219"/>
      <c r="E37" s="44">
        <v>2</v>
      </c>
      <c r="F37" s="171" t="s">
        <v>67</v>
      </c>
      <c r="G37" s="51" t="s">
        <v>8</v>
      </c>
      <c r="H37" s="51" t="s">
        <v>296</v>
      </c>
      <c r="I37" s="51"/>
      <c r="J37" s="161" t="s">
        <v>56</v>
      </c>
      <c r="K37" s="40" t="s">
        <v>57</v>
      </c>
      <c r="L37" s="16" t="s">
        <v>29</v>
      </c>
      <c r="M37" s="30" t="s">
        <v>293</v>
      </c>
      <c r="N37" s="16">
        <v>100</v>
      </c>
      <c r="O37" s="32">
        <f>SUM(O38:O41)</f>
        <v>376560000</v>
      </c>
      <c r="P37" s="33">
        <f t="shared" ref="P37:S37" si="10">SUM(P38:P41)</f>
        <v>0</v>
      </c>
      <c r="Q37" s="33">
        <f t="shared" si="10"/>
        <v>0</v>
      </c>
      <c r="R37" s="16">
        <v>100</v>
      </c>
      <c r="S37" s="32">
        <f t="shared" si="10"/>
        <v>395388000</v>
      </c>
      <c r="T37" s="33"/>
      <c r="U37" s="215"/>
      <c r="V37" s="215"/>
    </row>
    <row r="38" spans="1:22" ht="33" customHeight="1">
      <c r="A38" s="219"/>
      <c r="B38" s="219"/>
      <c r="C38" s="219"/>
      <c r="D38" s="219"/>
      <c r="E38" s="22">
        <v>2</v>
      </c>
      <c r="F38" s="27" t="s">
        <v>67</v>
      </c>
      <c r="G38" s="27" t="s">
        <v>8</v>
      </c>
      <c r="H38" s="27" t="s">
        <v>296</v>
      </c>
      <c r="I38" s="27" t="s">
        <v>8</v>
      </c>
      <c r="J38" s="264" t="s">
        <v>58</v>
      </c>
      <c r="K38" s="262" t="s">
        <v>233</v>
      </c>
      <c r="L38" s="212" t="s">
        <v>113</v>
      </c>
      <c r="M38" s="7" t="s">
        <v>293</v>
      </c>
      <c r="N38" s="22">
        <v>1</v>
      </c>
      <c r="O38" s="25">
        <v>6400000</v>
      </c>
      <c r="P38" s="22" t="s">
        <v>405</v>
      </c>
      <c r="Q38" s="37"/>
      <c r="R38" s="22">
        <v>1</v>
      </c>
      <c r="S38" s="54">
        <f>O38+(O38*5%)</f>
        <v>6720000</v>
      </c>
      <c r="T38" s="22"/>
      <c r="U38" s="215"/>
      <c r="V38" s="215"/>
    </row>
    <row r="39" spans="1:22" ht="39.5" customHeight="1">
      <c r="A39" s="219"/>
      <c r="B39" s="219"/>
      <c r="C39" s="219"/>
      <c r="D39" s="219"/>
      <c r="E39" s="22">
        <v>2</v>
      </c>
      <c r="F39" s="27" t="s">
        <v>67</v>
      </c>
      <c r="G39" s="27" t="s">
        <v>8</v>
      </c>
      <c r="H39" s="27" t="s">
        <v>296</v>
      </c>
      <c r="I39" s="27" t="s">
        <v>16</v>
      </c>
      <c r="J39" s="264" t="s">
        <v>59</v>
      </c>
      <c r="K39" s="262" t="s">
        <v>234</v>
      </c>
      <c r="L39" s="212" t="s">
        <v>113</v>
      </c>
      <c r="M39" s="7" t="s">
        <v>293</v>
      </c>
      <c r="N39" s="22">
        <v>12</v>
      </c>
      <c r="O39" s="25">
        <v>108000000</v>
      </c>
      <c r="P39" s="22" t="s">
        <v>405</v>
      </c>
      <c r="Q39" s="37"/>
      <c r="R39" s="22">
        <v>12</v>
      </c>
      <c r="S39" s="54">
        <f t="shared" ref="S39:S41" si="11">O39+(O39*5%)</f>
        <v>113400000</v>
      </c>
      <c r="T39" s="22"/>
      <c r="U39" s="215"/>
      <c r="V39" s="215"/>
    </row>
    <row r="40" spans="1:22" ht="41.5" customHeight="1">
      <c r="A40" s="219"/>
      <c r="B40" s="219"/>
      <c r="C40" s="219"/>
      <c r="D40" s="219"/>
      <c r="E40" s="22">
        <v>2</v>
      </c>
      <c r="F40" s="27" t="s">
        <v>67</v>
      </c>
      <c r="G40" s="27" t="s">
        <v>8</v>
      </c>
      <c r="H40" s="27" t="s">
        <v>296</v>
      </c>
      <c r="I40" s="27" t="s">
        <v>18</v>
      </c>
      <c r="J40" s="264" t="s">
        <v>60</v>
      </c>
      <c r="K40" s="262" t="s">
        <v>235</v>
      </c>
      <c r="L40" s="212" t="s">
        <v>113</v>
      </c>
      <c r="M40" s="7" t="s">
        <v>293</v>
      </c>
      <c r="N40" s="22">
        <v>1</v>
      </c>
      <c r="O40" s="25">
        <v>16160000</v>
      </c>
      <c r="P40" s="22" t="s">
        <v>405</v>
      </c>
      <c r="Q40" s="37"/>
      <c r="R40" s="22">
        <v>1</v>
      </c>
      <c r="S40" s="54">
        <f t="shared" si="11"/>
        <v>16968000</v>
      </c>
      <c r="T40" s="22"/>
      <c r="U40" s="215"/>
      <c r="V40" s="215"/>
    </row>
    <row r="41" spans="1:22" ht="35" customHeight="1">
      <c r="A41" s="219"/>
      <c r="B41" s="219"/>
      <c r="C41" s="219"/>
      <c r="D41" s="219"/>
      <c r="E41" s="22">
        <v>2</v>
      </c>
      <c r="F41" s="27" t="s">
        <v>67</v>
      </c>
      <c r="G41" s="27" t="s">
        <v>8</v>
      </c>
      <c r="H41" s="27" t="s">
        <v>296</v>
      </c>
      <c r="I41" s="27" t="s">
        <v>20</v>
      </c>
      <c r="J41" s="264" t="s">
        <v>61</v>
      </c>
      <c r="K41" s="262" t="s">
        <v>236</v>
      </c>
      <c r="L41" s="212" t="s">
        <v>113</v>
      </c>
      <c r="M41" s="7" t="s">
        <v>293</v>
      </c>
      <c r="N41" s="22">
        <v>12</v>
      </c>
      <c r="O41" s="25">
        <v>246000000</v>
      </c>
      <c r="P41" s="22" t="s">
        <v>405</v>
      </c>
      <c r="Q41" s="37"/>
      <c r="R41" s="22">
        <v>12</v>
      </c>
      <c r="S41" s="54">
        <f t="shared" si="11"/>
        <v>258300000</v>
      </c>
      <c r="T41" s="22"/>
      <c r="U41" s="215"/>
      <c r="V41" s="215"/>
    </row>
    <row r="42" spans="1:22" ht="40.5" customHeight="1">
      <c r="A42" s="219"/>
      <c r="B42" s="219"/>
      <c r="C42" s="219"/>
      <c r="D42" s="219"/>
      <c r="E42" s="44">
        <v>2</v>
      </c>
      <c r="F42" s="171" t="s">
        <v>67</v>
      </c>
      <c r="G42" s="51" t="s">
        <v>8</v>
      </c>
      <c r="H42" s="51" t="s">
        <v>403</v>
      </c>
      <c r="I42" s="51"/>
      <c r="J42" s="161" t="s">
        <v>62</v>
      </c>
      <c r="K42" s="55" t="s">
        <v>63</v>
      </c>
      <c r="L42" s="16" t="s">
        <v>29</v>
      </c>
      <c r="M42" s="30" t="s">
        <v>293</v>
      </c>
      <c r="N42" s="16">
        <v>100</v>
      </c>
      <c r="O42" s="32">
        <f>SUM(O43:O44)</f>
        <v>463922485</v>
      </c>
      <c r="P42" s="33">
        <f t="shared" ref="P42:S42" si="12">SUM(P43:P44)</f>
        <v>0</v>
      </c>
      <c r="Q42" s="33">
        <f t="shared" si="12"/>
        <v>0</v>
      </c>
      <c r="R42" s="16">
        <v>100</v>
      </c>
      <c r="S42" s="32">
        <f t="shared" si="12"/>
        <v>487118609.25</v>
      </c>
      <c r="T42" s="33"/>
      <c r="U42" s="215"/>
      <c r="V42" s="215"/>
    </row>
    <row r="43" spans="1:22" ht="48" customHeight="1">
      <c r="A43" s="219"/>
      <c r="B43" s="219"/>
      <c r="C43" s="219"/>
      <c r="D43" s="219"/>
      <c r="E43" s="22">
        <v>2</v>
      </c>
      <c r="F43" s="27" t="s">
        <v>67</v>
      </c>
      <c r="G43" s="27" t="s">
        <v>8</v>
      </c>
      <c r="H43" s="213" t="s">
        <v>403</v>
      </c>
      <c r="I43" s="27" t="s">
        <v>16</v>
      </c>
      <c r="J43" s="264" t="s">
        <v>64</v>
      </c>
      <c r="K43" s="262" t="s">
        <v>237</v>
      </c>
      <c r="L43" s="212" t="s">
        <v>55</v>
      </c>
      <c r="M43" s="7" t="s">
        <v>293</v>
      </c>
      <c r="N43" s="34">
        <v>28</v>
      </c>
      <c r="O43" s="53">
        <v>398402485</v>
      </c>
      <c r="P43" s="22" t="s">
        <v>405</v>
      </c>
      <c r="Q43" s="53"/>
      <c r="R43" s="34">
        <v>28</v>
      </c>
      <c r="S43" s="54">
        <f>O43+(O43*5%)</f>
        <v>418322609.25</v>
      </c>
      <c r="T43" s="22"/>
      <c r="U43" s="215"/>
      <c r="V43" s="215"/>
    </row>
    <row r="44" spans="1:22" ht="29.5" customHeight="1">
      <c r="A44" s="219"/>
      <c r="B44" s="219"/>
      <c r="C44" s="219"/>
      <c r="D44" s="219"/>
      <c r="E44" s="22">
        <v>2</v>
      </c>
      <c r="F44" s="27" t="s">
        <v>67</v>
      </c>
      <c r="G44" s="27" t="s">
        <v>8</v>
      </c>
      <c r="H44" s="213" t="s">
        <v>403</v>
      </c>
      <c r="I44" s="27" t="s">
        <v>50</v>
      </c>
      <c r="J44" s="117" t="s">
        <v>66</v>
      </c>
      <c r="K44" s="262" t="s">
        <v>239</v>
      </c>
      <c r="L44" s="212" t="s">
        <v>55</v>
      </c>
      <c r="M44" s="7" t="s">
        <v>293</v>
      </c>
      <c r="N44" s="22">
        <v>2</v>
      </c>
      <c r="O44" s="25">
        <v>65520000</v>
      </c>
      <c r="P44" s="22" t="s">
        <v>405</v>
      </c>
      <c r="Q44" s="37"/>
      <c r="R44" s="22">
        <v>2</v>
      </c>
      <c r="S44" s="54">
        <f>O44+(O44*5%)</f>
        <v>68796000</v>
      </c>
      <c r="T44" s="22"/>
      <c r="U44" s="215"/>
      <c r="V44" s="215"/>
    </row>
    <row r="45" spans="1:22" ht="48.65" customHeight="1">
      <c r="A45" s="219"/>
      <c r="B45" s="1031" t="s">
        <v>353</v>
      </c>
      <c r="C45" s="1031"/>
      <c r="D45" s="24" t="s">
        <v>354</v>
      </c>
      <c r="E45" s="1032"/>
      <c r="F45" s="1033"/>
      <c r="G45" s="1033"/>
      <c r="H45" s="1033"/>
      <c r="I45" s="1033"/>
      <c r="J45" s="1033"/>
      <c r="K45" s="1034"/>
      <c r="L45" s="23"/>
      <c r="M45" s="23"/>
      <c r="N45" s="22"/>
      <c r="O45" s="25"/>
      <c r="P45" s="22"/>
      <c r="Q45" s="37"/>
      <c r="R45" s="22"/>
      <c r="S45" s="26"/>
      <c r="T45" s="60"/>
      <c r="U45" s="215"/>
      <c r="V45" s="215"/>
    </row>
    <row r="46" spans="1:22" ht="23.5" customHeight="1">
      <c r="A46" s="219"/>
      <c r="B46" s="709"/>
      <c r="C46" s="1035" t="s">
        <v>362</v>
      </c>
      <c r="D46" s="223" t="s">
        <v>363</v>
      </c>
      <c r="E46" s="1032"/>
      <c r="F46" s="1033"/>
      <c r="G46" s="1033"/>
      <c r="H46" s="1033"/>
      <c r="I46" s="1033"/>
      <c r="J46" s="1033"/>
      <c r="K46" s="1034"/>
      <c r="L46" s="62" t="s">
        <v>349</v>
      </c>
      <c r="M46" s="62"/>
      <c r="N46" s="48">
        <v>93</v>
      </c>
      <c r="O46" s="63"/>
      <c r="P46" s="48"/>
      <c r="Q46" s="251"/>
      <c r="R46" s="669">
        <v>93</v>
      </c>
      <c r="S46" s="64"/>
      <c r="T46" s="65"/>
      <c r="U46" s="215"/>
      <c r="V46" s="215"/>
    </row>
    <row r="47" spans="1:22" ht="20.5" customHeight="1">
      <c r="A47" s="219"/>
      <c r="B47" s="710"/>
      <c r="C47" s="1035"/>
      <c r="D47" s="223" t="s">
        <v>364</v>
      </c>
      <c r="E47" s="1032"/>
      <c r="F47" s="1033"/>
      <c r="G47" s="1033"/>
      <c r="H47" s="1033"/>
      <c r="I47" s="1033"/>
      <c r="J47" s="1033"/>
      <c r="K47" s="1034"/>
      <c r="L47" s="62" t="s">
        <v>349</v>
      </c>
      <c r="M47" s="62"/>
      <c r="N47" s="48">
        <v>62</v>
      </c>
      <c r="O47" s="66"/>
      <c r="P47" s="48"/>
      <c r="Q47" s="66"/>
      <c r="R47" s="669">
        <v>62</v>
      </c>
      <c r="S47" s="67"/>
      <c r="T47" s="68"/>
      <c r="U47" s="215"/>
      <c r="V47" s="215"/>
    </row>
    <row r="48" spans="1:22" ht="42" customHeight="1">
      <c r="A48" s="219"/>
      <c r="B48" s="58"/>
      <c r="C48" s="61"/>
      <c r="D48" s="219"/>
      <c r="E48" s="988">
        <v>2</v>
      </c>
      <c r="F48" s="1048" t="s">
        <v>67</v>
      </c>
      <c r="G48" s="1048" t="s">
        <v>16</v>
      </c>
      <c r="H48" s="988"/>
      <c r="I48" s="988"/>
      <c r="J48" s="1029" t="s">
        <v>70</v>
      </c>
      <c r="K48" s="265" t="s">
        <v>71</v>
      </c>
      <c r="L48" s="69" t="s">
        <v>29</v>
      </c>
      <c r="M48" s="1038" t="s">
        <v>293</v>
      </c>
      <c r="N48" s="271">
        <v>45</v>
      </c>
      <c r="O48" s="1027">
        <f>O50+O55+O58</f>
        <v>995067012</v>
      </c>
      <c r="P48" s="1027"/>
      <c r="Q48" s="1027">
        <f>Q50+Q55+Q58</f>
        <v>0</v>
      </c>
      <c r="R48" s="271">
        <v>50</v>
      </c>
      <c r="S48" s="1018">
        <f>S50+S55+S58</f>
        <v>1044820362.6</v>
      </c>
      <c r="T48" s="1018"/>
      <c r="U48" s="215"/>
      <c r="V48" s="215"/>
    </row>
    <row r="49" spans="1:22" ht="21.5" customHeight="1">
      <c r="A49" s="219"/>
      <c r="B49" s="58"/>
      <c r="C49" s="61"/>
      <c r="D49" s="219"/>
      <c r="E49" s="989"/>
      <c r="F49" s="1049"/>
      <c r="G49" s="1049"/>
      <c r="H49" s="989"/>
      <c r="I49" s="989"/>
      <c r="J49" s="1030"/>
      <c r="K49" s="265" t="s">
        <v>72</v>
      </c>
      <c r="L49" s="69" t="s">
        <v>29</v>
      </c>
      <c r="M49" s="1039"/>
      <c r="N49" s="271">
        <v>100</v>
      </c>
      <c r="O49" s="1028"/>
      <c r="P49" s="1028"/>
      <c r="Q49" s="1028"/>
      <c r="R49" s="271">
        <v>100</v>
      </c>
      <c r="S49" s="1019"/>
      <c r="T49" s="1019"/>
      <c r="U49" s="215"/>
      <c r="V49" s="215"/>
    </row>
    <row r="50" spans="1:22" ht="56.25" customHeight="1">
      <c r="A50" s="219"/>
      <c r="B50" s="58"/>
      <c r="C50" s="61"/>
      <c r="D50" s="219"/>
      <c r="E50" s="30">
        <v>2</v>
      </c>
      <c r="F50" s="17" t="s">
        <v>67</v>
      </c>
      <c r="G50" s="17" t="s">
        <v>16</v>
      </c>
      <c r="H50" s="30">
        <v>2.0099999999999998</v>
      </c>
      <c r="I50" s="30"/>
      <c r="J50" s="163" t="s">
        <v>73</v>
      </c>
      <c r="K50" s="18" t="s">
        <v>74</v>
      </c>
      <c r="L50" s="73" t="s">
        <v>29</v>
      </c>
      <c r="M50" s="73" t="s">
        <v>293</v>
      </c>
      <c r="N50" s="16">
        <v>65</v>
      </c>
      <c r="O50" s="47">
        <f>SUM(O51:O54)</f>
        <v>299998431</v>
      </c>
      <c r="P50" s="33">
        <f t="shared" ref="P50:S50" si="13">SUM(P51:P54)</f>
        <v>0</v>
      </c>
      <c r="Q50" s="33">
        <f t="shared" si="13"/>
        <v>0</v>
      </c>
      <c r="R50" s="16">
        <v>68</v>
      </c>
      <c r="S50" s="47">
        <f t="shared" si="13"/>
        <v>314998352.55000001</v>
      </c>
      <c r="T50" s="32"/>
      <c r="U50" s="215"/>
      <c r="V50" s="215"/>
    </row>
    <row r="51" spans="1:22" ht="56.25" customHeight="1">
      <c r="A51" s="219"/>
      <c r="B51" s="58"/>
      <c r="C51" s="61"/>
      <c r="D51" s="219"/>
      <c r="E51" s="7">
        <v>2</v>
      </c>
      <c r="F51" s="23" t="s">
        <v>67</v>
      </c>
      <c r="G51" s="23" t="s">
        <v>16</v>
      </c>
      <c r="H51" s="7">
        <v>2.0099999999999998</v>
      </c>
      <c r="I51" s="23" t="s">
        <v>8</v>
      </c>
      <c r="J51" s="117" t="s">
        <v>75</v>
      </c>
      <c r="K51" s="262" t="s">
        <v>240</v>
      </c>
      <c r="L51" s="224" t="s">
        <v>37</v>
      </c>
      <c r="M51" s="7" t="s">
        <v>293</v>
      </c>
      <c r="N51" s="22">
        <v>1</v>
      </c>
      <c r="O51" s="42">
        <v>49999041</v>
      </c>
      <c r="P51" s="22" t="s">
        <v>405</v>
      </c>
      <c r="Q51" s="22"/>
      <c r="R51" s="22">
        <v>1</v>
      </c>
      <c r="S51" s="549">
        <f>O51+(O51*5%)</f>
        <v>52498993.049999997</v>
      </c>
      <c r="T51" s="22"/>
      <c r="U51" s="215"/>
      <c r="V51" s="215"/>
    </row>
    <row r="52" spans="1:22" ht="56.5" customHeight="1">
      <c r="A52" s="219"/>
      <c r="B52" s="58"/>
      <c r="C52" s="61"/>
      <c r="D52" s="219"/>
      <c r="E52" s="7">
        <v>2</v>
      </c>
      <c r="F52" s="23" t="s">
        <v>67</v>
      </c>
      <c r="G52" s="23" t="s">
        <v>16</v>
      </c>
      <c r="H52" s="7">
        <v>2.0099999999999998</v>
      </c>
      <c r="I52" s="23" t="s">
        <v>16</v>
      </c>
      <c r="J52" s="165" t="s">
        <v>76</v>
      </c>
      <c r="K52" s="52" t="s">
        <v>241</v>
      </c>
      <c r="L52" s="225" t="s">
        <v>37</v>
      </c>
      <c r="M52" s="7" t="s">
        <v>293</v>
      </c>
      <c r="N52" s="22">
        <v>1</v>
      </c>
      <c r="O52" s="75">
        <v>100000000</v>
      </c>
      <c r="P52" s="22" t="s">
        <v>405</v>
      </c>
      <c r="Q52" s="34"/>
      <c r="R52" s="22">
        <v>1</v>
      </c>
      <c r="S52" s="549">
        <f t="shared" ref="S52:S57" si="14">O52+(O52*5%)</f>
        <v>105000000</v>
      </c>
      <c r="T52" s="43"/>
      <c r="U52" s="215"/>
      <c r="V52" s="215"/>
    </row>
    <row r="53" spans="1:22" ht="77.5" customHeight="1">
      <c r="A53" s="219"/>
      <c r="B53" s="58"/>
      <c r="C53" s="61"/>
      <c r="D53" s="219"/>
      <c r="E53" s="7">
        <v>2</v>
      </c>
      <c r="F53" s="23" t="s">
        <v>67</v>
      </c>
      <c r="G53" s="23" t="s">
        <v>16</v>
      </c>
      <c r="H53" s="7">
        <v>2.0099999999999998</v>
      </c>
      <c r="I53" s="23" t="s">
        <v>18</v>
      </c>
      <c r="J53" s="117" t="s">
        <v>77</v>
      </c>
      <c r="K53" s="262" t="s">
        <v>242</v>
      </c>
      <c r="L53" s="224" t="s">
        <v>243</v>
      </c>
      <c r="M53" s="7" t="s">
        <v>293</v>
      </c>
      <c r="N53" s="22">
        <v>32</v>
      </c>
      <c r="O53" s="76">
        <v>74999695</v>
      </c>
      <c r="P53" s="22" t="s">
        <v>405</v>
      </c>
      <c r="Q53" s="22"/>
      <c r="R53" s="22">
        <v>32</v>
      </c>
      <c r="S53" s="549">
        <f t="shared" si="14"/>
        <v>78749679.75</v>
      </c>
      <c r="T53" s="43"/>
      <c r="U53" s="215"/>
      <c r="V53" s="215"/>
    </row>
    <row r="54" spans="1:22" ht="74.5" customHeight="1">
      <c r="A54" s="219"/>
      <c r="B54" s="58"/>
      <c r="C54" s="61"/>
      <c r="D54" s="219"/>
      <c r="E54" s="7">
        <v>2</v>
      </c>
      <c r="F54" s="23" t="s">
        <v>67</v>
      </c>
      <c r="G54" s="23" t="s">
        <v>16</v>
      </c>
      <c r="H54" s="7">
        <v>2.0099999999999998</v>
      </c>
      <c r="I54" s="23" t="s">
        <v>20</v>
      </c>
      <c r="J54" s="117" t="s">
        <v>78</v>
      </c>
      <c r="K54" s="262" t="s">
        <v>244</v>
      </c>
      <c r="L54" s="224" t="s">
        <v>243</v>
      </c>
      <c r="M54" s="7" t="s">
        <v>293</v>
      </c>
      <c r="N54" s="22">
        <v>32</v>
      </c>
      <c r="O54" s="76">
        <v>74999695</v>
      </c>
      <c r="P54" s="22" t="s">
        <v>405</v>
      </c>
      <c r="Q54" s="22"/>
      <c r="R54" s="22">
        <v>32</v>
      </c>
      <c r="S54" s="549">
        <f t="shared" si="14"/>
        <v>78749679.75</v>
      </c>
      <c r="T54" s="43"/>
      <c r="U54" s="215"/>
      <c r="V54" s="215"/>
    </row>
    <row r="55" spans="1:22" ht="54" customHeight="1">
      <c r="A55" s="219"/>
      <c r="B55" s="58"/>
      <c r="C55" s="61"/>
      <c r="D55" s="219"/>
      <c r="E55" s="30">
        <v>2</v>
      </c>
      <c r="F55" s="17" t="s">
        <v>67</v>
      </c>
      <c r="G55" s="17" t="s">
        <v>16</v>
      </c>
      <c r="H55" s="30">
        <v>2.02</v>
      </c>
      <c r="I55" s="30"/>
      <c r="J55" s="163" t="s">
        <v>80</v>
      </c>
      <c r="K55" s="18" t="s">
        <v>463</v>
      </c>
      <c r="L55" s="73" t="s">
        <v>29</v>
      </c>
      <c r="M55" s="73" t="s">
        <v>293</v>
      </c>
      <c r="N55" s="16">
        <v>22</v>
      </c>
      <c r="O55" s="313">
        <f>SUM(O56:O57)</f>
        <v>320073559</v>
      </c>
      <c r="P55" s="257">
        <f t="shared" ref="P55:S55" si="15">SUM(P56:P57)</f>
        <v>0</v>
      </c>
      <c r="Q55" s="257">
        <f t="shared" si="15"/>
        <v>0</v>
      </c>
      <c r="R55" s="16">
        <v>30</v>
      </c>
      <c r="S55" s="313">
        <f t="shared" si="15"/>
        <v>336077236.94999999</v>
      </c>
      <c r="T55" s="78"/>
      <c r="U55" s="215"/>
      <c r="V55" s="215"/>
    </row>
    <row r="56" spans="1:22" ht="47.25" customHeight="1">
      <c r="A56" s="219"/>
      <c r="B56" s="58"/>
      <c r="C56" s="61"/>
      <c r="D56" s="219"/>
      <c r="E56" s="7">
        <v>2</v>
      </c>
      <c r="F56" s="23" t="s">
        <v>67</v>
      </c>
      <c r="G56" s="23" t="s">
        <v>16</v>
      </c>
      <c r="H56" s="7">
        <v>2.02</v>
      </c>
      <c r="I56" s="23" t="s">
        <v>8</v>
      </c>
      <c r="J56" s="165" t="s">
        <v>82</v>
      </c>
      <c r="K56" s="262" t="s">
        <v>245</v>
      </c>
      <c r="L56" s="224" t="s">
        <v>37</v>
      </c>
      <c r="M56" s="7" t="s">
        <v>293</v>
      </c>
      <c r="N56" s="22">
        <v>1</v>
      </c>
      <c r="O56" s="76">
        <v>170073559</v>
      </c>
      <c r="P56" s="22" t="s">
        <v>405</v>
      </c>
      <c r="Q56" s="48"/>
      <c r="R56" s="22">
        <v>1</v>
      </c>
      <c r="S56" s="549">
        <f t="shared" si="14"/>
        <v>178577236.94999999</v>
      </c>
      <c r="T56" s="43"/>
      <c r="U56" s="215"/>
      <c r="V56" s="215"/>
    </row>
    <row r="57" spans="1:22" ht="69" customHeight="1">
      <c r="A57" s="219"/>
      <c r="B57" s="58"/>
      <c r="C57" s="61"/>
      <c r="D57" s="219"/>
      <c r="E57" s="7">
        <v>2</v>
      </c>
      <c r="F57" s="23" t="s">
        <v>67</v>
      </c>
      <c r="G57" s="23" t="s">
        <v>16</v>
      </c>
      <c r="H57" s="7">
        <v>2.02</v>
      </c>
      <c r="I57" s="23" t="s">
        <v>16</v>
      </c>
      <c r="J57" s="117" t="s">
        <v>83</v>
      </c>
      <c r="K57" s="262" t="s">
        <v>246</v>
      </c>
      <c r="L57" s="224" t="s">
        <v>88</v>
      </c>
      <c r="M57" s="7" t="s">
        <v>293</v>
      </c>
      <c r="N57" s="22">
        <v>3</v>
      </c>
      <c r="O57" s="76">
        <v>150000000</v>
      </c>
      <c r="P57" s="22" t="s">
        <v>405</v>
      </c>
      <c r="Q57" s="48"/>
      <c r="R57" s="22">
        <v>3</v>
      </c>
      <c r="S57" s="549">
        <f t="shared" si="14"/>
        <v>157500000</v>
      </c>
      <c r="T57" s="43"/>
      <c r="U57" s="215"/>
      <c r="V57" s="215"/>
    </row>
    <row r="58" spans="1:22" ht="46">
      <c r="A58" s="219"/>
      <c r="B58" s="58"/>
      <c r="C58" s="61"/>
      <c r="D58" s="219"/>
      <c r="E58" s="30">
        <v>2</v>
      </c>
      <c r="F58" s="17" t="s">
        <v>67</v>
      </c>
      <c r="G58" s="17" t="s">
        <v>16</v>
      </c>
      <c r="H58" s="79" t="s">
        <v>35</v>
      </c>
      <c r="I58" s="79"/>
      <c r="J58" s="163" t="s">
        <v>84</v>
      </c>
      <c r="K58" s="40" t="s">
        <v>85</v>
      </c>
      <c r="L58" s="73" t="s">
        <v>29</v>
      </c>
      <c r="M58" s="73" t="s">
        <v>293</v>
      </c>
      <c r="N58" s="16">
        <v>45</v>
      </c>
      <c r="O58" s="32">
        <f>SUM(O59:O60)</f>
        <v>374995022</v>
      </c>
      <c r="P58" s="33">
        <f t="shared" ref="P58:S58" si="16">SUM(P59:P60)</f>
        <v>0</v>
      </c>
      <c r="Q58" s="33">
        <f t="shared" si="16"/>
        <v>0</v>
      </c>
      <c r="R58" s="16">
        <v>45</v>
      </c>
      <c r="S58" s="32">
        <f t="shared" si="16"/>
        <v>393744773.10000002</v>
      </c>
      <c r="T58" s="20"/>
      <c r="U58" s="215"/>
      <c r="V58" s="215"/>
    </row>
    <row r="59" spans="1:22" ht="54.65" customHeight="1">
      <c r="A59" s="219"/>
      <c r="B59" s="58"/>
      <c r="C59" s="61"/>
      <c r="D59" s="220"/>
      <c r="E59" s="36" t="s">
        <v>86</v>
      </c>
      <c r="F59" s="29" t="s">
        <v>67</v>
      </c>
      <c r="G59" s="29" t="s">
        <v>16</v>
      </c>
      <c r="H59" s="36" t="s">
        <v>35</v>
      </c>
      <c r="I59" s="29" t="s">
        <v>16</v>
      </c>
      <c r="J59" s="165" t="s">
        <v>87</v>
      </c>
      <c r="K59" s="52" t="s">
        <v>248</v>
      </c>
      <c r="L59" s="222" t="s">
        <v>79</v>
      </c>
      <c r="M59" s="7" t="s">
        <v>293</v>
      </c>
      <c r="N59" s="22">
        <v>564</v>
      </c>
      <c r="O59" s="53">
        <v>199999845</v>
      </c>
      <c r="P59" s="22" t="s">
        <v>405</v>
      </c>
      <c r="Q59" s="66"/>
      <c r="R59" s="22">
        <v>564</v>
      </c>
      <c r="S59" s="549">
        <f>O59+(O59*5%)</f>
        <v>209999837.25</v>
      </c>
      <c r="T59" s="22"/>
      <c r="U59" s="215"/>
      <c r="V59" s="215"/>
    </row>
    <row r="60" spans="1:22" ht="54" customHeight="1">
      <c r="A60" s="219"/>
      <c r="B60" s="58"/>
      <c r="C60" s="61"/>
      <c r="D60" s="219"/>
      <c r="E60" s="36" t="s">
        <v>86</v>
      </c>
      <c r="F60" s="29" t="s">
        <v>67</v>
      </c>
      <c r="G60" s="29" t="s">
        <v>16</v>
      </c>
      <c r="H60" s="36" t="s">
        <v>35</v>
      </c>
      <c r="I60" s="29" t="s">
        <v>18</v>
      </c>
      <c r="J60" s="165" t="s">
        <v>89</v>
      </c>
      <c r="K60" s="262" t="s">
        <v>247</v>
      </c>
      <c r="L60" s="224" t="s">
        <v>37</v>
      </c>
      <c r="M60" s="7" t="s">
        <v>293</v>
      </c>
      <c r="N60" s="22">
        <v>2</v>
      </c>
      <c r="O60" s="25">
        <v>174995177</v>
      </c>
      <c r="P60" s="22" t="s">
        <v>405</v>
      </c>
      <c r="Q60" s="251"/>
      <c r="R60" s="22">
        <v>2</v>
      </c>
      <c r="S60" s="549">
        <f>O60+(O60*5%)</f>
        <v>183744935.84999999</v>
      </c>
      <c r="T60" s="22"/>
      <c r="U60" s="215"/>
      <c r="V60" s="215"/>
    </row>
    <row r="61" spans="1:22" ht="28" customHeight="1">
      <c r="A61" s="219"/>
      <c r="B61" s="177"/>
      <c r="C61" s="1023" t="s">
        <v>355</v>
      </c>
      <c r="D61" s="24" t="s">
        <v>68</v>
      </c>
      <c r="E61" s="1024"/>
      <c r="F61" s="1025"/>
      <c r="G61" s="1025"/>
      <c r="H61" s="1025"/>
      <c r="I61" s="1025"/>
      <c r="J61" s="1025"/>
      <c r="K61" s="1026"/>
      <c r="L61" s="224" t="s">
        <v>69</v>
      </c>
      <c r="M61" s="7"/>
      <c r="N61" s="22">
        <v>4.4000000000000003E-3</v>
      </c>
      <c r="O61" s="25"/>
      <c r="P61" s="22"/>
      <c r="Q61" s="251"/>
      <c r="R61" s="22">
        <v>4.1999999999999997E-3</v>
      </c>
      <c r="S61" s="42"/>
      <c r="T61" s="22"/>
      <c r="U61" s="215"/>
      <c r="V61" s="215"/>
    </row>
    <row r="62" spans="1:22" ht="28" customHeight="1">
      <c r="A62" s="219"/>
      <c r="B62" s="177"/>
      <c r="C62" s="1023"/>
      <c r="D62" s="262" t="s">
        <v>361</v>
      </c>
      <c r="E62" s="1024"/>
      <c r="F62" s="1025"/>
      <c r="G62" s="1025"/>
      <c r="H62" s="1025"/>
      <c r="I62" s="1025"/>
      <c r="J62" s="1025"/>
      <c r="K62" s="1026"/>
      <c r="L62" s="224" t="s">
        <v>29</v>
      </c>
      <c r="M62" s="7"/>
      <c r="N62" s="22">
        <v>100</v>
      </c>
      <c r="O62" s="25"/>
      <c r="P62" s="22"/>
      <c r="Q62" s="251"/>
      <c r="R62" s="22">
        <v>100</v>
      </c>
      <c r="S62" s="42"/>
      <c r="T62" s="22"/>
      <c r="U62" s="215"/>
      <c r="V62" s="215"/>
    </row>
    <row r="63" spans="1:22" ht="52.5" customHeight="1">
      <c r="A63" s="219"/>
      <c r="B63" s="58"/>
      <c r="C63" s="127"/>
      <c r="D63" s="215"/>
      <c r="E63" s="270" t="s">
        <v>86</v>
      </c>
      <c r="F63" s="83" t="s">
        <v>67</v>
      </c>
      <c r="G63" s="83" t="s">
        <v>18</v>
      </c>
      <c r="H63" s="270"/>
      <c r="I63" s="83"/>
      <c r="J63" s="166" t="s">
        <v>90</v>
      </c>
      <c r="K63" s="14" t="s">
        <v>91</v>
      </c>
      <c r="L63" s="269" t="s">
        <v>29</v>
      </c>
      <c r="M63" s="729" t="s">
        <v>293</v>
      </c>
      <c r="N63" s="72">
        <v>100</v>
      </c>
      <c r="O63" s="104">
        <f>O64+O67</f>
        <v>383999954</v>
      </c>
      <c r="P63" s="281">
        <f t="shared" ref="P63:S63" si="17">P64+P67</f>
        <v>0</v>
      </c>
      <c r="Q63" s="281">
        <f t="shared" si="17"/>
        <v>0</v>
      </c>
      <c r="R63" s="271">
        <v>100</v>
      </c>
      <c r="S63" s="104">
        <f t="shared" si="17"/>
        <v>277199977.94999999</v>
      </c>
      <c r="T63" s="86"/>
      <c r="U63" s="215"/>
      <c r="V63" s="215"/>
    </row>
    <row r="64" spans="1:22" ht="52.5" customHeight="1">
      <c r="A64" s="219"/>
      <c r="B64" s="58"/>
      <c r="C64" s="61"/>
      <c r="D64" s="219"/>
      <c r="E64" s="79" t="s">
        <v>86</v>
      </c>
      <c r="F64" s="31" t="s">
        <v>67</v>
      </c>
      <c r="G64" s="31" t="s">
        <v>18</v>
      </c>
      <c r="H64" s="79" t="s">
        <v>24</v>
      </c>
      <c r="I64" s="31"/>
      <c r="J64" s="167" t="s">
        <v>92</v>
      </c>
      <c r="K64" s="40" t="s">
        <v>464</v>
      </c>
      <c r="L64" s="30" t="s">
        <v>29</v>
      </c>
      <c r="M64" s="30" t="s">
        <v>293</v>
      </c>
      <c r="N64" s="16">
        <v>85</v>
      </c>
      <c r="O64" s="32">
        <f>SUM(O65:O66)</f>
        <v>269999954</v>
      </c>
      <c r="P64" s="33">
        <f t="shared" ref="P64:S64" si="18">SUM(P65:P65)</f>
        <v>0</v>
      </c>
      <c r="Q64" s="33">
        <f t="shared" si="18"/>
        <v>0</v>
      </c>
      <c r="R64" s="16">
        <v>87</v>
      </c>
      <c r="S64" s="32">
        <f t="shared" si="18"/>
        <v>157499977.94999999</v>
      </c>
      <c r="T64" s="88"/>
      <c r="U64" s="215"/>
      <c r="V64" s="215"/>
    </row>
    <row r="65" spans="1:22" ht="67" customHeight="1">
      <c r="A65" s="219"/>
      <c r="B65" s="58"/>
      <c r="C65" s="61"/>
      <c r="D65" s="219"/>
      <c r="E65" s="92" t="s">
        <v>86</v>
      </c>
      <c r="F65" s="91" t="s">
        <v>67</v>
      </c>
      <c r="G65" s="91" t="s">
        <v>18</v>
      </c>
      <c r="H65" s="92" t="s">
        <v>24</v>
      </c>
      <c r="I65" s="91" t="s">
        <v>8</v>
      </c>
      <c r="J65" s="264" t="s">
        <v>93</v>
      </c>
      <c r="K65" s="262" t="s">
        <v>249</v>
      </c>
      <c r="L65" s="224" t="s">
        <v>37</v>
      </c>
      <c r="M65" s="7" t="s">
        <v>293</v>
      </c>
      <c r="N65" s="22">
        <v>1</v>
      </c>
      <c r="O65" s="53">
        <v>149999979</v>
      </c>
      <c r="P65" s="22" t="s">
        <v>405</v>
      </c>
      <c r="Q65" s="258"/>
      <c r="R65" s="22">
        <v>1</v>
      </c>
      <c r="S65" s="550">
        <f>O65+(O65*5%)</f>
        <v>157499977.94999999</v>
      </c>
      <c r="T65" s="90"/>
      <c r="U65" s="215"/>
      <c r="V65" s="215"/>
    </row>
    <row r="66" spans="1:22" ht="83.25" customHeight="1">
      <c r="A66" s="219"/>
      <c r="B66" s="58"/>
      <c r="C66" s="61"/>
      <c r="D66" s="219"/>
      <c r="E66" s="92" t="s">
        <v>86</v>
      </c>
      <c r="F66" s="91" t="s">
        <v>67</v>
      </c>
      <c r="G66" s="91" t="s">
        <v>18</v>
      </c>
      <c r="H66" s="92" t="s">
        <v>24</v>
      </c>
      <c r="I66" s="91" t="s">
        <v>16</v>
      </c>
      <c r="J66" s="289" t="s">
        <v>422</v>
      </c>
      <c r="K66" s="262" t="s">
        <v>423</v>
      </c>
      <c r="L66" s="224" t="s">
        <v>436</v>
      </c>
      <c r="M66" s="7"/>
      <c r="N66" s="22">
        <v>6</v>
      </c>
      <c r="O66" s="53">
        <v>119999975</v>
      </c>
      <c r="P66" s="22" t="s">
        <v>405</v>
      </c>
      <c r="Q66" s="258"/>
      <c r="R66" s="22">
        <v>6</v>
      </c>
      <c r="S66" s="550">
        <f>O66+(O66*5%)</f>
        <v>125999973.75</v>
      </c>
      <c r="T66" s="90"/>
      <c r="U66" s="215"/>
      <c r="V66" s="215"/>
    </row>
    <row r="67" spans="1:22" ht="65.25" customHeight="1">
      <c r="A67" s="219"/>
      <c r="B67" s="58"/>
      <c r="C67" s="61"/>
      <c r="D67" s="219"/>
      <c r="E67" s="79" t="s">
        <v>86</v>
      </c>
      <c r="F67" s="31" t="s">
        <v>67</v>
      </c>
      <c r="G67" s="31" t="s">
        <v>18</v>
      </c>
      <c r="H67" s="79" t="s">
        <v>31</v>
      </c>
      <c r="I67" s="31"/>
      <c r="J67" s="163" t="s">
        <v>96</v>
      </c>
      <c r="K67" s="40" t="s">
        <v>465</v>
      </c>
      <c r="L67" s="30" t="s">
        <v>29</v>
      </c>
      <c r="M67" s="30" t="s">
        <v>293</v>
      </c>
      <c r="N67" s="16">
        <v>100</v>
      </c>
      <c r="O67" s="32">
        <f>SUM(O68:O68)</f>
        <v>114000000</v>
      </c>
      <c r="P67" s="33">
        <f t="shared" ref="P67:S67" si="19">SUM(P68:P68)</f>
        <v>0</v>
      </c>
      <c r="Q67" s="33">
        <f t="shared" si="19"/>
        <v>0</v>
      </c>
      <c r="R67" s="16">
        <v>100</v>
      </c>
      <c r="S67" s="32">
        <f t="shared" si="19"/>
        <v>119700000</v>
      </c>
      <c r="T67" s="95"/>
      <c r="U67" s="215"/>
      <c r="V67" s="215"/>
    </row>
    <row r="68" spans="1:22" ht="53.25" customHeight="1">
      <c r="A68" s="219"/>
      <c r="B68" s="58"/>
      <c r="C68" s="61"/>
      <c r="D68" s="219"/>
      <c r="E68" s="36" t="s">
        <v>86</v>
      </c>
      <c r="F68" s="29" t="s">
        <v>67</v>
      </c>
      <c r="G68" s="29" t="s">
        <v>18</v>
      </c>
      <c r="H68" s="36" t="s">
        <v>31</v>
      </c>
      <c r="I68" s="29" t="s">
        <v>8</v>
      </c>
      <c r="J68" s="117" t="s">
        <v>98</v>
      </c>
      <c r="K68" s="262" t="s">
        <v>251</v>
      </c>
      <c r="L68" s="224" t="s">
        <v>79</v>
      </c>
      <c r="M68" s="7" t="s">
        <v>293</v>
      </c>
      <c r="N68" s="22">
        <v>15</v>
      </c>
      <c r="O68" s="25">
        <v>114000000</v>
      </c>
      <c r="P68" s="22" t="s">
        <v>405</v>
      </c>
      <c r="Q68" s="37" t="s">
        <v>833</v>
      </c>
      <c r="R68" s="22">
        <v>20</v>
      </c>
      <c r="S68" s="89">
        <f>O68+(O68*5%)</f>
        <v>119700000</v>
      </c>
      <c r="T68" s="96"/>
      <c r="U68" s="215"/>
      <c r="V68" s="215"/>
    </row>
    <row r="69" spans="1:22" ht="49.5" customHeight="1">
      <c r="A69" s="219"/>
      <c r="B69" s="58"/>
      <c r="C69" s="61"/>
      <c r="D69" s="219"/>
      <c r="E69" s="269">
        <v>2</v>
      </c>
      <c r="F69" s="263" t="s">
        <v>67</v>
      </c>
      <c r="G69" s="263" t="s">
        <v>20</v>
      </c>
      <c r="H69" s="270"/>
      <c r="I69" s="270"/>
      <c r="J69" s="166" t="s">
        <v>100</v>
      </c>
      <c r="K69" s="14" t="s">
        <v>101</v>
      </c>
      <c r="L69" s="267" t="s">
        <v>29</v>
      </c>
      <c r="M69" s="729" t="s">
        <v>293</v>
      </c>
      <c r="N69" s="271">
        <v>100</v>
      </c>
      <c r="O69" s="104">
        <f>O70+O72</f>
        <v>175992500</v>
      </c>
      <c r="P69" s="281"/>
      <c r="Q69" s="281">
        <f t="shared" ref="Q69:S69" si="20">Q70+Q72</f>
        <v>0</v>
      </c>
      <c r="R69" s="271">
        <v>100</v>
      </c>
      <c r="S69" s="104">
        <f t="shared" si="20"/>
        <v>184792125</v>
      </c>
      <c r="T69" s="97"/>
      <c r="U69" s="215"/>
      <c r="V69" s="215"/>
    </row>
    <row r="70" spans="1:22" ht="58.5" customHeight="1">
      <c r="A70" s="219"/>
      <c r="B70" s="58"/>
      <c r="C70" s="61"/>
      <c r="D70" s="219"/>
      <c r="E70" s="30">
        <v>2</v>
      </c>
      <c r="F70" s="17" t="s">
        <v>67</v>
      </c>
      <c r="G70" s="17" t="s">
        <v>20</v>
      </c>
      <c r="H70" s="79" t="s">
        <v>24</v>
      </c>
      <c r="I70" s="79"/>
      <c r="J70" s="163" t="s">
        <v>102</v>
      </c>
      <c r="K70" s="40" t="s">
        <v>103</v>
      </c>
      <c r="L70" s="16" t="s">
        <v>29</v>
      </c>
      <c r="M70" s="30" t="s">
        <v>293</v>
      </c>
      <c r="N70" s="16">
        <v>65</v>
      </c>
      <c r="O70" s="32">
        <f>O71</f>
        <v>120000000</v>
      </c>
      <c r="P70" s="33" t="str">
        <f t="shared" ref="P70:S70" si="21">P71</f>
        <v>APBD</v>
      </c>
      <c r="Q70" s="33">
        <f t="shared" si="21"/>
        <v>0</v>
      </c>
      <c r="R70" s="16">
        <v>70</v>
      </c>
      <c r="S70" s="32">
        <f t="shared" si="21"/>
        <v>126000000</v>
      </c>
      <c r="T70" s="98"/>
      <c r="U70" s="215"/>
      <c r="V70" s="215"/>
    </row>
    <row r="71" spans="1:22" ht="67" customHeight="1">
      <c r="A71" s="219"/>
      <c r="B71" s="58"/>
      <c r="C71" s="61"/>
      <c r="D71" s="219"/>
      <c r="E71" s="11">
        <v>2</v>
      </c>
      <c r="F71" s="23" t="s">
        <v>67</v>
      </c>
      <c r="G71" s="23" t="s">
        <v>20</v>
      </c>
      <c r="H71" s="36" t="s">
        <v>24</v>
      </c>
      <c r="I71" s="29" t="s">
        <v>18</v>
      </c>
      <c r="J71" s="264" t="s">
        <v>404</v>
      </c>
      <c r="K71" s="129" t="s">
        <v>254</v>
      </c>
      <c r="L71" s="34" t="s">
        <v>113</v>
      </c>
      <c r="M71" s="7" t="s">
        <v>293</v>
      </c>
      <c r="N71" s="22">
        <v>1</v>
      </c>
      <c r="O71" s="53">
        <v>120000000</v>
      </c>
      <c r="P71" s="22" t="s">
        <v>405</v>
      </c>
      <c r="Q71" s="547"/>
      <c r="R71" s="22">
        <v>1</v>
      </c>
      <c r="S71" s="89">
        <f>O71+(O71*5%)</f>
        <v>126000000</v>
      </c>
      <c r="T71" s="99"/>
      <c r="U71" s="215"/>
      <c r="V71" s="215"/>
    </row>
    <row r="72" spans="1:22" ht="69">
      <c r="A72" s="219"/>
      <c r="B72" s="58"/>
      <c r="C72" s="61"/>
      <c r="D72" s="219"/>
      <c r="E72" s="30">
        <v>2</v>
      </c>
      <c r="F72" s="17" t="s">
        <v>67</v>
      </c>
      <c r="G72" s="17" t="s">
        <v>20</v>
      </c>
      <c r="H72" s="79" t="s">
        <v>31</v>
      </c>
      <c r="I72" s="79"/>
      <c r="J72" s="163" t="s">
        <v>105</v>
      </c>
      <c r="K72" s="40" t="s">
        <v>467</v>
      </c>
      <c r="L72" s="16" t="s">
        <v>29</v>
      </c>
      <c r="M72" s="30" t="s">
        <v>293</v>
      </c>
      <c r="N72" s="16">
        <v>100</v>
      </c>
      <c r="O72" s="32">
        <f>O73</f>
        <v>55992500</v>
      </c>
      <c r="P72" s="33" t="str">
        <f t="shared" ref="P72:S72" si="22">P73</f>
        <v>APBD</v>
      </c>
      <c r="Q72" s="33">
        <f t="shared" si="22"/>
        <v>0</v>
      </c>
      <c r="R72" s="16">
        <v>100</v>
      </c>
      <c r="S72" s="32">
        <f t="shared" si="22"/>
        <v>58792125</v>
      </c>
      <c r="T72" s="20"/>
      <c r="U72" s="215"/>
      <c r="V72" s="215"/>
    </row>
    <row r="73" spans="1:22" ht="68.150000000000006" customHeight="1">
      <c r="A73" s="219"/>
      <c r="B73" s="58"/>
      <c r="C73" s="61"/>
      <c r="D73" s="219"/>
      <c r="E73" s="7">
        <v>2</v>
      </c>
      <c r="F73" s="23" t="s">
        <v>67</v>
      </c>
      <c r="G73" s="23" t="s">
        <v>20</v>
      </c>
      <c r="H73" s="36" t="s">
        <v>31</v>
      </c>
      <c r="I73" s="29" t="s">
        <v>16</v>
      </c>
      <c r="J73" s="165" t="s">
        <v>107</v>
      </c>
      <c r="K73" s="129" t="s">
        <v>255</v>
      </c>
      <c r="L73" s="226" t="s">
        <v>79</v>
      </c>
      <c r="M73" s="7" t="s">
        <v>293</v>
      </c>
      <c r="N73" s="22">
        <v>200</v>
      </c>
      <c r="O73" s="53">
        <v>55992500</v>
      </c>
      <c r="P73" s="22" t="s">
        <v>405</v>
      </c>
      <c r="Q73" s="53"/>
      <c r="R73" s="22">
        <v>200</v>
      </c>
      <c r="S73" s="89">
        <f>O73+(O73*5%)</f>
        <v>58792125</v>
      </c>
      <c r="T73" s="43"/>
      <c r="U73" s="215"/>
      <c r="V73" s="215"/>
    </row>
    <row r="74" spans="1:22" ht="31.5" customHeight="1">
      <c r="A74" s="219"/>
      <c r="B74" s="58"/>
      <c r="C74" s="61"/>
      <c r="D74" s="219"/>
      <c r="E74" s="270" t="s">
        <v>86</v>
      </c>
      <c r="F74" s="83" t="s">
        <v>67</v>
      </c>
      <c r="G74" s="83" t="s">
        <v>25</v>
      </c>
      <c r="H74" s="270"/>
      <c r="I74" s="83"/>
      <c r="J74" s="166" t="s">
        <v>115</v>
      </c>
      <c r="K74" s="14" t="s">
        <v>116</v>
      </c>
      <c r="L74" s="103" t="s">
        <v>29</v>
      </c>
      <c r="M74" s="103" t="s">
        <v>293</v>
      </c>
      <c r="N74" s="72">
        <v>100</v>
      </c>
      <c r="O74" s="104">
        <f>O75</f>
        <v>171530000</v>
      </c>
      <c r="P74" s="281">
        <f t="shared" ref="P74:S74" si="23">P75</f>
        <v>0</v>
      </c>
      <c r="Q74" s="281">
        <f t="shared" si="23"/>
        <v>0</v>
      </c>
      <c r="R74" s="271">
        <v>100</v>
      </c>
      <c r="S74" s="104">
        <f t="shared" si="23"/>
        <v>180106500</v>
      </c>
      <c r="T74" s="101"/>
      <c r="U74" s="215"/>
      <c r="V74" s="215"/>
    </row>
    <row r="75" spans="1:22" ht="45.75" customHeight="1">
      <c r="A75" s="219"/>
      <c r="B75" s="58"/>
      <c r="C75" s="61"/>
      <c r="D75" s="219"/>
      <c r="E75" s="79" t="s">
        <v>86</v>
      </c>
      <c r="F75" s="31" t="s">
        <v>67</v>
      </c>
      <c r="G75" s="31" t="s">
        <v>25</v>
      </c>
      <c r="H75" s="79" t="s">
        <v>24</v>
      </c>
      <c r="I75" s="31"/>
      <c r="J75" s="163" t="s">
        <v>117</v>
      </c>
      <c r="K75" s="40" t="s">
        <v>118</v>
      </c>
      <c r="L75" s="16" t="s">
        <v>29</v>
      </c>
      <c r="M75" s="30" t="s">
        <v>293</v>
      </c>
      <c r="N75" s="44">
        <v>90</v>
      </c>
      <c r="O75" s="32">
        <f>SUM(O76:O77)</f>
        <v>171530000</v>
      </c>
      <c r="P75" s="33">
        <f t="shared" ref="P75:S75" si="24">SUM(P76:P77)</f>
        <v>0</v>
      </c>
      <c r="Q75" s="33">
        <f t="shared" si="24"/>
        <v>0</v>
      </c>
      <c r="R75" s="16">
        <v>100</v>
      </c>
      <c r="S75" s="32">
        <f t="shared" si="24"/>
        <v>180106500</v>
      </c>
      <c r="T75" s="100"/>
      <c r="U75" s="215"/>
      <c r="V75" s="215"/>
    </row>
    <row r="76" spans="1:22" ht="80.5" customHeight="1">
      <c r="A76" s="219"/>
      <c r="B76" s="58"/>
      <c r="C76" s="61"/>
      <c r="D76" s="219"/>
      <c r="E76" s="36" t="s">
        <v>86</v>
      </c>
      <c r="F76" s="29" t="s">
        <v>67</v>
      </c>
      <c r="G76" s="29" t="s">
        <v>25</v>
      </c>
      <c r="H76" s="36" t="s">
        <v>24</v>
      </c>
      <c r="I76" s="29" t="s">
        <v>8</v>
      </c>
      <c r="J76" s="165" t="s">
        <v>119</v>
      </c>
      <c r="K76" s="52" t="s">
        <v>258</v>
      </c>
      <c r="L76" s="226" t="s">
        <v>88</v>
      </c>
      <c r="M76" s="7" t="s">
        <v>293</v>
      </c>
      <c r="N76" s="22">
        <v>2</v>
      </c>
      <c r="O76" s="53">
        <v>96530000</v>
      </c>
      <c r="P76" s="22" t="s">
        <v>405</v>
      </c>
      <c r="Q76" s="53"/>
      <c r="R76" s="22">
        <v>2</v>
      </c>
      <c r="S76" s="89">
        <f t="shared" ref="S76:S77" si="25">O76+(O76*5%)</f>
        <v>101356500</v>
      </c>
      <c r="T76" s="43"/>
      <c r="U76" s="215"/>
      <c r="V76" s="215"/>
    </row>
    <row r="77" spans="1:22" ht="57" customHeight="1">
      <c r="A77" s="219"/>
      <c r="B77" s="58"/>
      <c r="C77" s="61"/>
      <c r="D77" s="219"/>
      <c r="E77" s="36" t="s">
        <v>86</v>
      </c>
      <c r="F77" s="29" t="s">
        <v>67</v>
      </c>
      <c r="G77" s="29" t="s">
        <v>25</v>
      </c>
      <c r="H77" s="36" t="s">
        <v>24</v>
      </c>
      <c r="I77" s="29" t="s">
        <v>16</v>
      </c>
      <c r="J77" s="165" t="s">
        <v>120</v>
      </c>
      <c r="K77" s="52" t="s">
        <v>259</v>
      </c>
      <c r="L77" s="34" t="s">
        <v>37</v>
      </c>
      <c r="M77" s="7" t="s">
        <v>293</v>
      </c>
      <c r="N77" s="22">
        <v>1</v>
      </c>
      <c r="O77" s="53">
        <v>75000000</v>
      </c>
      <c r="P77" s="22" t="s">
        <v>405</v>
      </c>
      <c r="Q77" s="53"/>
      <c r="R77" s="22">
        <v>1</v>
      </c>
      <c r="S77" s="89">
        <f t="shared" si="25"/>
        <v>78750000</v>
      </c>
      <c r="T77" s="43"/>
      <c r="U77" s="215"/>
      <c r="V77" s="215"/>
    </row>
    <row r="78" spans="1:22" ht="39.75" customHeight="1">
      <c r="A78" s="219"/>
      <c r="B78" s="58"/>
      <c r="C78" s="61"/>
      <c r="D78" s="219"/>
      <c r="E78" s="270" t="s">
        <v>86</v>
      </c>
      <c r="F78" s="83" t="s">
        <v>67</v>
      </c>
      <c r="G78" s="83" t="s">
        <v>33</v>
      </c>
      <c r="H78" s="270"/>
      <c r="I78" s="83"/>
      <c r="J78" s="168" t="s">
        <v>121</v>
      </c>
      <c r="K78" s="14" t="s">
        <v>122</v>
      </c>
      <c r="L78" s="269" t="s">
        <v>29</v>
      </c>
      <c r="M78" s="729" t="s">
        <v>293</v>
      </c>
      <c r="N78" s="267">
        <v>100</v>
      </c>
      <c r="O78" s="104">
        <f>O79+O81+O83</f>
        <v>532011675</v>
      </c>
      <c r="P78" s="70">
        <f t="shared" ref="P78:S78" si="26">P79+P81+P83</f>
        <v>0</v>
      </c>
      <c r="Q78" s="85">
        <f t="shared" si="26"/>
        <v>0</v>
      </c>
      <c r="R78" s="267">
        <v>100</v>
      </c>
      <c r="S78" s="104">
        <f t="shared" si="26"/>
        <v>558612258.75</v>
      </c>
      <c r="T78" s="105"/>
      <c r="U78" s="215"/>
      <c r="V78" s="215"/>
    </row>
    <row r="79" spans="1:22" ht="39.75" customHeight="1">
      <c r="A79" s="219"/>
      <c r="B79" s="58"/>
      <c r="C79" s="61"/>
      <c r="D79" s="219"/>
      <c r="E79" s="79" t="s">
        <v>86</v>
      </c>
      <c r="F79" s="31" t="s">
        <v>67</v>
      </c>
      <c r="G79" s="31" t="s">
        <v>33</v>
      </c>
      <c r="H79" s="79" t="s">
        <v>24</v>
      </c>
      <c r="I79" s="31"/>
      <c r="J79" s="161" t="s">
        <v>123</v>
      </c>
      <c r="K79" s="40" t="s">
        <v>124</v>
      </c>
      <c r="L79" s="106" t="s">
        <v>29</v>
      </c>
      <c r="M79" s="106" t="s">
        <v>293</v>
      </c>
      <c r="N79" s="44">
        <v>95</v>
      </c>
      <c r="O79" s="32">
        <f>SUM(O80:O80)</f>
        <v>165000000</v>
      </c>
      <c r="P79" s="33">
        <f t="shared" ref="P79:S79" si="27">SUM(P80:P80)</f>
        <v>0</v>
      </c>
      <c r="Q79" s="33">
        <f t="shared" si="27"/>
        <v>0</v>
      </c>
      <c r="R79" s="16">
        <v>100</v>
      </c>
      <c r="S79" s="32">
        <f t="shared" si="27"/>
        <v>173250000</v>
      </c>
      <c r="T79" s="77"/>
      <c r="U79" s="215"/>
      <c r="V79" s="215"/>
    </row>
    <row r="80" spans="1:22" ht="39.75" customHeight="1">
      <c r="A80" s="219"/>
      <c r="B80" s="58"/>
      <c r="C80" s="61"/>
      <c r="D80" s="219"/>
      <c r="E80" s="36" t="s">
        <v>86</v>
      </c>
      <c r="F80" s="29" t="s">
        <v>67</v>
      </c>
      <c r="G80" s="29" t="s">
        <v>33</v>
      </c>
      <c r="H80" s="36" t="s">
        <v>24</v>
      </c>
      <c r="I80" s="29" t="s">
        <v>16</v>
      </c>
      <c r="J80" s="264" t="s">
        <v>125</v>
      </c>
      <c r="K80" s="52" t="s">
        <v>260</v>
      </c>
      <c r="L80" s="226" t="s">
        <v>37</v>
      </c>
      <c r="M80" s="7" t="s">
        <v>293</v>
      </c>
      <c r="N80" s="22">
        <v>6</v>
      </c>
      <c r="O80" s="53">
        <v>165000000</v>
      </c>
      <c r="P80" s="22" t="s">
        <v>405</v>
      </c>
      <c r="Q80" s="547"/>
      <c r="R80" s="22">
        <v>6</v>
      </c>
      <c r="S80" s="89">
        <f>O80+(O80*5%)</f>
        <v>173250000</v>
      </c>
      <c r="T80" s="37"/>
      <c r="U80" s="215"/>
      <c r="V80" s="215"/>
    </row>
    <row r="81" spans="1:22" ht="63.75" customHeight="1">
      <c r="A81" s="219"/>
      <c r="B81" s="58"/>
      <c r="C81" s="61"/>
      <c r="D81" s="219"/>
      <c r="E81" s="79" t="s">
        <v>86</v>
      </c>
      <c r="F81" s="31" t="s">
        <v>67</v>
      </c>
      <c r="G81" s="31" t="s">
        <v>33</v>
      </c>
      <c r="H81" s="79" t="s">
        <v>31</v>
      </c>
      <c r="I81" s="31"/>
      <c r="J81" s="161" t="s">
        <v>126</v>
      </c>
      <c r="K81" s="40" t="s">
        <v>127</v>
      </c>
      <c r="L81" s="106" t="s">
        <v>29</v>
      </c>
      <c r="M81" s="106" t="s">
        <v>293</v>
      </c>
      <c r="N81" s="44">
        <v>100</v>
      </c>
      <c r="O81" s="32">
        <f>SUM(O82:O82)</f>
        <v>114200000</v>
      </c>
      <c r="P81" s="33">
        <f t="shared" ref="P81:S81" si="28">SUM(P82:P82)</f>
        <v>0</v>
      </c>
      <c r="Q81" s="33">
        <f t="shared" si="28"/>
        <v>0</v>
      </c>
      <c r="R81" s="16">
        <v>100</v>
      </c>
      <c r="S81" s="32">
        <f t="shared" si="28"/>
        <v>119910000</v>
      </c>
      <c r="T81" s="78"/>
      <c r="U81" s="215"/>
      <c r="V81" s="215"/>
    </row>
    <row r="82" spans="1:22" ht="63.75" customHeight="1">
      <c r="A82" s="219"/>
      <c r="B82" s="58"/>
      <c r="C82" s="61"/>
      <c r="D82" s="219"/>
      <c r="E82" s="36" t="s">
        <v>86</v>
      </c>
      <c r="F82" s="29" t="s">
        <v>67</v>
      </c>
      <c r="G82" s="29" t="s">
        <v>33</v>
      </c>
      <c r="H82" s="36" t="s">
        <v>31</v>
      </c>
      <c r="I82" s="29" t="s">
        <v>8</v>
      </c>
      <c r="J82" s="264" t="s">
        <v>128</v>
      </c>
      <c r="K82" s="262" t="s">
        <v>261</v>
      </c>
      <c r="L82" s="212" t="s">
        <v>79</v>
      </c>
      <c r="M82" s="7" t="s">
        <v>293</v>
      </c>
      <c r="N82" s="22">
        <v>15</v>
      </c>
      <c r="O82" s="25">
        <v>114200000</v>
      </c>
      <c r="P82" s="22" t="s">
        <v>405</v>
      </c>
      <c r="Q82" s="99" t="s">
        <v>832</v>
      </c>
      <c r="R82" s="22">
        <v>20</v>
      </c>
      <c r="S82" s="89">
        <f>O82+(O82*5%)</f>
        <v>119910000</v>
      </c>
      <c r="T82" s="22"/>
      <c r="U82" s="215"/>
      <c r="V82" s="215"/>
    </row>
    <row r="83" spans="1:22" ht="62.25" customHeight="1">
      <c r="A83" s="219"/>
      <c r="B83" s="58"/>
      <c r="C83" s="61"/>
      <c r="D83" s="219"/>
      <c r="E83" s="79" t="s">
        <v>86</v>
      </c>
      <c r="F83" s="31" t="s">
        <v>67</v>
      </c>
      <c r="G83" s="31" t="s">
        <v>33</v>
      </c>
      <c r="H83" s="79" t="s">
        <v>35</v>
      </c>
      <c r="I83" s="31"/>
      <c r="J83" s="163" t="s">
        <v>130</v>
      </c>
      <c r="K83" s="40" t="s">
        <v>468</v>
      </c>
      <c r="L83" s="16" t="s">
        <v>29</v>
      </c>
      <c r="M83" s="30" t="s">
        <v>293</v>
      </c>
      <c r="N83" s="44">
        <v>80</v>
      </c>
      <c r="O83" s="32">
        <f>O84</f>
        <v>252811675</v>
      </c>
      <c r="P83" s="33"/>
      <c r="Q83" s="33">
        <f t="shared" ref="Q83:S83" si="29">Q84</f>
        <v>0</v>
      </c>
      <c r="R83" s="16">
        <v>85</v>
      </c>
      <c r="S83" s="32">
        <f t="shared" si="29"/>
        <v>265452258.75</v>
      </c>
      <c r="T83" s="44"/>
      <c r="U83" s="215"/>
      <c r="V83" s="215"/>
    </row>
    <row r="84" spans="1:22" ht="75.650000000000006" customHeight="1">
      <c r="A84" s="219"/>
      <c r="B84" s="123"/>
      <c r="C84" s="61"/>
      <c r="D84" s="219"/>
      <c r="E84" s="36" t="s">
        <v>86</v>
      </c>
      <c r="F84" s="29" t="s">
        <v>67</v>
      </c>
      <c r="G84" s="29" t="s">
        <v>33</v>
      </c>
      <c r="H84" s="36" t="s">
        <v>35</v>
      </c>
      <c r="I84" s="29" t="s">
        <v>16</v>
      </c>
      <c r="J84" s="165" t="s">
        <v>132</v>
      </c>
      <c r="K84" s="52" t="s">
        <v>834</v>
      </c>
      <c r="L84" s="226" t="s">
        <v>37</v>
      </c>
      <c r="M84" s="7" t="s">
        <v>293</v>
      </c>
      <c r="N84" s="22">
        <v>1</v>
      </c>
      <c r="O84" s="53">
        <v>252811675</v>
      </c>
      <c r="P84" s="22" t="s">
        <v>405</v>
      </c>
      <c r="Q84" s="53"/>
      <c r="R84" s="22">
        <v>1</v>
      </c>
      <c r="S84" s="89">
        <f>O84+(O84*5%)</f>
        <v>265452258.75</v>
      </c>
      <c r="T84" s="43"/>
      <c r="U84" s="215"/>
      <c r="V84" s="215"/>
    </row>
    <row r="85" spans="1:22" ht="38.5" customHeight="1">
      <c r="A85" s="1012" t="s">
        <v>133</v>
      </c>
      <c r="B85" s="1012"/>
      <c r="C85" s="1012"/>
      <c r="D85" s="1012"/>
      <c r="E85" s="124" t="s">
        <v>86</v>
      </c>
      <c r="F85" s="125" t="s">
        <v>134</v>
      </c>
      <c r="G85" s="125"/>
      <c r="H85" s="124"/>
      <c r="I85" s="125"/>
      <c r="J85" s="56"/>
      <c r="K85" s="108"/>
      <c r="L85" s="109"/>
      <c r="M85" s="780"/>
      <c r="N85" s="5"/>
      <c r="O85" s="551">
        <f>O88</f>
        <v>261214999</v>
      </c>
      <c r="P85" s="260"/>
      <c r="Q85" s="260">
        <f t="shared" ref="Q85:S85" si="30">Q88</f>
        <v>0</v>
      </c>
      <c r="R85" s="109"/>
      <c r="S85" s="551">
        <f t="shared" si="30"/>
        <v>274275748.94999999</v>
      </c>
      <c r="T85" s="110"/>
      <c r="U85" s="215"/>
      <c r="V85" s="215"/>
    </row>
    <row r="86" spans="1:22" ht="40" customHeight="1">
      <c r="A86" s="219"/>
      <c r="B86" s="1036" t="s">
        <v>339</v>
      </c>
      <c r="C86" s="1037"/>
      <c r="D86" s="176" t="s">
        <v>340</v>
      </c>
      <c r="E86" s="111"/>
      <c r="F86" s="112"/>
      <c r="G86" s="112"/>
      <c r="H86" s="111"/>
      <c r="I86" s="112"/>
      <c r="J86" s="113"/>
      <c r="K86" s="227"/>
      <c r="L86" s="48" t="s">
        <v>29</v>
      </c>
      <c r="M86" s="731"/>
      <c r="N86" s="22">
        <v>100</v>
      </c>
      <c r="O86" s="74"/>
      <c r="P86" s="22"/>
      <c r="Q86" s="22"/>
      <c r="R86" s="22">
        <v>100</v>
      </c>
      <c r="S86" s="26"/>
      <c r="T86" s="60"/>
      <c r="U86" s="215"/>
      <c r="V86" s="215"/>
    </row>
    <row r="87" spans="1:22" ht="52" customHeight="1">
      <c r="A87" s="219"/>
      <c r="B87" s="177"/>
      <c r="C87" s="177" t="s">
        <v>341</v>
      </c>
      <c r="D87" s="117" t="s">
        <v>342</v>
      </c>
      <c r="E87" s="114"/>
      <c r="F87" s="115"/>
      <c r="G87" s="115"/>
      <c r="H87" s="114"/>
      <c r="I87" s="115"/>
      <c r="J87" s="116"/>
      <c r="K87" s="227"/>
      <c r="L87" s="48" t="s">
        <v>29</v>
      </c>
      <c r="M87" s="731"/>
      <c r="N87" s="22">
        <v>100</v>
      </c>
      <c r="O87" s="74"/>
      <c r="P87" s="22"/>
      <c r="Q87" s="22"/>
      <c r="R87" s="22">
        <v>100</v>
      </c>
      <c r="S87" s="26"/>
      <c r="T87" s="60"/>
      <c r="U87" s="215"/>
      <c r="V87" s="215"/>
    </row>
    <row r="88" spans="1:22" ht="54.75" customHeight="1">
      <c r="A88" s="219"/>
      <c r="B88" s="58"/>
      <c r="C88" s="58"/>
      <c r="D88" s="228"/>
      <c r="E88" s="119" t="s">
        <v>86</v>
      </c>
      <c r="F88" s="120" t="s">
        <v>134</v>
      </c>
      <c r="G88" s="120" t="s">
        <v>22</v>
      </c>
      <c r="H88" s="181"/>
      <c r="I88" s="120"/>
      <c r="J88" s="121" t="s">
        <v>135</v>
      </c>
      <c r="K88" s="14" t="s">
        <v>136</v>
      </c>
      <c r="L88" s="103" t="s">
        <v>29</v>
      </c>
      <c r="M88" s="103" t="s">
        <v>293</v>
      </c>
      <c r="N88" s="267">
        <v>100</v>
      </c>
      <c r="O88" s="101">
        <f>O89</f>
        <v>261214999</v>
      </c>
      <c r="P88" s="266">
        <f t="shared" ref="P88:S88" si="31">P89</f>
        <v>0</v>
      </c>
      <c r="Q88" s="548">
        <f t="shared" si="31"/>
        <v>0</v>
      </c>
      <c r="R88" s="267">
        <v>100</v>
      </c>
      <c r="S88" s="101">
        <f t="shared" si="31"/>
        <v>274275748.94999999</v>
      </c>
      <c r="T88" s="71"/>
      <c r="U88" s="215"/>
      <c r="V88" s="215"/>
    </row>
    <row r="89" spans="1:22" ht="92">
      <c r="A89" s="219"/>
      <c r="B89" s="58"/>
      <c r="C89" s="58"/>
      <c r="D89" s="228"/>
      <c r="E89" s="87" t="s">
        <v>86</v>
      </c>
      <c r="F89" s="31" t="s">
        <v>134</v>
      </c>
      <c r="G89" s="31" t="s">
        <v>22</v>
      </c>
      <c r="H89" s="79" t="s">
        <v>24</v>
      </c>
      <c r="I89" s="31"/>
      <c r="J89" s="40" t="s">
        <v>137</v>
      </c>
      <c r="K89" s="40" t="s">
        <v>408</v>
      </c>
      <c r="L89" s="16" t="s">
        <v>29</v>
      </c>
      <c r="M89" s="30" t="s">
        <v>293</v>
      </c>
      <c r="N89" s="16">
        <v>100</v>
      </c>
      <c r="O89" s="20">
        <f>SUM(O90:O90)</f>
        <v>261214999</v>
      </c>
      <c r="P89" s="21">
        <f>SUM(P90:P90)</f>
        <v>0</v>
      </c>
      <c r="Q89" s="21">
        <f>SUM(Q90:Q90)</f>
        <v>0</v>
      </c>
      <c r="R89" s="16">
        <v>100</v>
      </c>
      <c r="S89" s="20">
        <f>SUM(S90:S90)</f>
        <v>274275748.94999999</v>
      </c>
      <c r="T89" s="100"/>
      <c r="U89" s="215"/>
      <c r="V89" s="215"/>
    </row>
    <row r="90" spans="1:22" ht="81" customHeight="1">
      <c r="A90" s="219"/>
      <c r="B90" s="58"/>
      <c r="C90" s="58"/>
      <c r="D90" s="228"/>
      <c r="E90" s="82" t="s">
        <v>86</v>
      </c>
      <c r="F90" s="81" t="s">
        <v>134</v>
      </c>
      <c r="G90" s="81" t="s">
        <v>22</v>
      </c>
      <c r="H90" s="80" t="s">
        <v>24</v>
      </c>
      <c r="I90" s="81" t="s">
        <v>18</v>
      </c>
      <c r="J90" s="52" t="s">
        <v>139</v>
      </c>
      <c r="K90" s="52" t="s">
        <v>264</v>
      </c>
      <c r="L90" s="226" t="s">
        <v>265</v>
      </c>
      <c r="M90" s="7" t="s">
        <v>293</v>
      </c>
      <c r="N90" s="22">
        <v>5</v>
      </c>
      <c r="O90" s="53">
        <v>261214999</v>
      </c>
      <c r="P90" s="22" t="s">
        <v>405</v>
      </c>
      <c r="Q90" s="53"/>
      <c r="R90" s="22">
        <v>5</v>
      </c>
      <c r="S90" s="89">
        <f>O90+(O90*5%)</f>
        <v>274275748.94999999</v>
      </c>
      <c r="T90" s="43"/>
      <c r="U90" s="215"/>
      <c r="V90" s="215"/>
    </row>
    <row r="91" spans="1:22" ht="49.5" customHeight="1">
      <c r="A91" s="1040" t="s">
        <v>144</v>
      </c>
      <c r="B91" s="1041"/>
      <c r="C91" s="1041"/>
      <c r="D91" s="1042"/>
      <c r="E91" s="124" t="s">
        <v>86</v>
      </c>
      <c r="F91" s="125" t="s">
        <v>145</v>
      </c>
      <c r="G91" s="125"/>
      <c r="H91" s="124"/>
      <c r="I91" s="125"/>
      <c r="J91" s="126"/>
      <c r="K91" s="57"/>
      <c r="L91" s="5"/>
      <c r="M91" s="781"/>
      <c r="N91" s="5"/>
      <c r="O91" s="551">
        <f>O95+O100+O118</f>
        <v>2242009375</v>
      </c>
      <c r="P91" s="260">
        <f>P95+P100+P118</f>
        <v>0</v>
      </c>
      <c r="Q91" s="260">
        <f>Q95+Q100+Q118</f>
        <v>0</v>
      </c>
      <c r="R91" s="109"/>
      <c r="S91" s="551">
        <f>S95+S100+S118</f>
        <v>2354109843.75</v>
      </c>
      <c r="T91" s="110"/>
      <c r="U91" s="215"/>
      <c r="V91" s="215"/>
    </row>
    <row r="92" spans="1:22" ht="34.5" customHeight="1">
      <c r="A92" s="219"/>
      <c r="B92" s="1043" t="s">
        <v>343</v>
      </c>
      <c r="C92" s="1044"/>
      <c r="D92" s="711" t="s">
        <v>344</v>
      </c>
      <c r="E92" s="1045"/>
      <c r="F92" s="1046"/>
      <c r="G92" s="1046"/>
      <c r="H92" s="1046"/>
      <c r="I92" s="1046"/>
      <c r="J92" s="1046"/>
      <c r="K92" s="1047"/>
      <c r="L92" s="22" t="s">
        <v>349</v>
      </c>
      <c r="M92" s="7"/>
      <c r="N92" s="22"/>
      <c r="O92" s="74"/>
      <c r="P92" s="22"/>
      <c r="Q92" s="22"/>
      <c r="R92" s="22"/>
      <c r="S92" s="26"/>
      <c r="T92" s="60"/>
      <c r="U92" s="215"/>
      <c r="V92" s="215"/>
    </row>
    <row r="93" spans="1:22" ht="53.5" customHeight="1">
      <c r="A93" s="219"/>
      <c r="B93" s="172"/>
      <c r="C93" s="59" t="s">
        <v>345</v>
      </c>
      <c r="D93" s="24" t="s">
        <v>347</v>
      </c>
      <c r="E93" s="1050"/>
      <c r="F93" s="1046"/>
      <c r="G93" s="1046"/>
      <c r="H93" s="1046"/>
      <c r="I93" s="1046"/>
      <c r="J93" s="1046"/>
      <c r="K93" s="1047"/>
      <c r="L93" s="22" t="s">
        <v>11</v>
      </c>
      <c r="M93" s="7"/>
      <c r="N93" s="22" t="s">
        <v>406</v>
      </c>
      <c r="O93" s="74"/>
      <c r="P93" s="22"/>
      <c r="Q93" s="22"/>
      <c r="R93" s="22" t="s">
        <v>406</v>
      </c>
      <c r="S93" s="118"/>
      <c r="T93" s="43"/>
      <c r="U93" s="215"/>
      <c r="V93" s="215"/>
    </row>
    <row r="94" spans="1:22" ht="42" customHeight="1">
      <c r="A94" s="219"/>
      <c r="B94" s="173"/>
      <c r="C94" s="59" t="s">
        <v>346</v>
      </c>
      <c r="D94" s="24" t="s">
        <v>348</v>
      </c>
      <c r="E94" s="1050"/>
      <c r="F94" s="1046"/>
      <c r="G94" s="1046"/>
      <c r="H94" s="1046"/>
      <c r="I94" s="1046"/>
      <c r="J94" s="1046"/>
      <c r="K94" s="1047"/>
      <c r="L94" s="22" t="s">
        <v>349</v>
      </c>
      <c r="M94" s="7"/>
      <c r="N94" s="22" t="s">
        <v>407</v>
      </c>
      <c r="O94" s="74"/>
      <c r="P94" s="22"/>
      <c r="Q94" s="22"/>
      <c r="R94" s="22" t="s">
        <v>407</v>
      </c>
      <c r="S94" s="118"/>
      <c r="T94" s="43"/>
      <c r="U94" s="215"/>
      <c r="V94" s="215"/>
    </row>
    <row r="95" spans="1:22" ht="33.65" customHeight="1">
      <c r="A95" s="219"/>
      <c r="B95" s="228"/>
      <c r="C95" s="229"/>
      <c r="D95" s="219"/>
      <c r="E95" s="270" t="s">
        <v>86</v>
      </c>
      <c r="F95" s="270" t="s">
        <v>145</v>
      </c>
      <c r="G95" s="83" t="s">
        <v>16</v>
      </c>
      <c r="H95" s="270"/>
      <c r="I95" s="83"/>
      <c r="J95" s="14" t="s">
        <v>146</v>
      </c>
      <c r="K95" s="14" t="s">
        <v>147</v>
      </c>
      <c r="L95" s="103" t="s">
        <v>29</v>
      </c>
      <c r="M95" s="103" t="s">
        <v>293</v>
      </c>
      <c r="N95" s="267">
        <v>87</v>
      </c>
      <c r="O95" s="101">
        <f>O96+O98</f>
        <v>466625250</v>
      </c>
      <c r="P95" s="266">
        <f t="shared" ref="P95:S95" si="32">P96+P98</f>
        <v>0</v>
      </c>
      <c r="Q95" s="548">
        <f t="shared" si="32"/>
        <v>0</v>
      </c>
      <c r="R95" s="267">
        <v>90</v>
      </c>
      <c r="S95" s="101">
        <f t="shared" si="32"/>
        <v>489956512.5</v>
      </c>
      <c r="T95" s="101"/>
      <c r="U95" s="215"/>
      <c r="V95" s="215"/>
    </row>
    <row r="96" spans="1:22" ht="84" customHeight="1">
      <c r="A96" s="219"/>
      <c r="B96" s="228"/>
      <c r="C96" s="229"/>
      <c r="D96" s="219"/>
      <c r="E96" s="79" t="s">
        <v>86</v>
      </c>
      <c r="F96" s="79" t="s">
        <v>145</v>
      </c>
      <c r="G96" s="31" t="s">
        <v>16</v>
      </c>
      <c r="H96" s="79" t="s">
        <v>24</v>
      </c>
      <c r="I96" s="31"/>
      <c r="J96" s="40" t="s">
        <v>148</v>
      </c>
      <c r="K96" s="40" t="s">
        <v>149</v>
      </c>
      <c r="L96" s="128" t="s">
        <v>29</v>
      </c>
      <c r="M96" s="128" t="s">
        <v>293</v>
      </c>
      <c r="N96" s="16">
        <v>86</v>
      </c>
      <c r="O96" s="20">
        <f>SUM(O97:O97)</f>
        <v>200000000</v>
      </c>
      <c r="P96" s="21">
        <f t="shared" ref="P96:S96" si="33">SUM(P97:P97)</f>
        <v>0</v>
      </c>
      <c r="Q96" s="21">
        <f t="shared" si="33"/>
        <v>0</v>
      </c>
      <c r="R96" s="16">
        <v>88</v>
      </c>
      <c r="S96" s="20">
        <f t="shared" si="33"/>
        <v>210000000</v>
      </c>
      <c r="T96" s="100"/>
      <c r="U96" s="215"/>
      <c r="V96" s="215"/>
    </row>
    <row r="97" spans="1:22" ht="46">
      <c r="A97" s="219"/>
      <c r="B97" s="228"/>
      <c r="C97" s="229"/>
      <c r="D97" s="219"/>
      <c r="E97" s="36" t="s">
        <v>86</v>
      </c>
      <c r="F97" s="36" t="s">
        <v>145</v>
      </c>
      <c r="G97" s="29" t="s">
        <v>16</v>
      </c>
      <c r="H97" s="36" t="s">
        <v>24</v>
      </c>
      <c r="I97" s="29" t="s">
        <v>16</v>
      </c>
      <c r="J97" s="24" t="s">
        <v>150</v>
      </c>
      <c r="K97" s="262" t="s">
        <v>269</v>
      </c>
      <c r="L97" s="212" t="s">
        <v>37</v>
      </c>
      <c r="M97" s="7" t="s">
        <v>293</v>
      </c>
      <c r="N97" s="22">
        <v>5</v>
      </c>
      <c r="O97" s="93">
        <v>200000000</v>
      </c>
      <c r="P97" s="22" t="s">
        <v>405</v>
      </c>
      <c r="Q97" s="99"/>
      <c r="R97" s="22">
        <v>1</v>
      </c>
      <c r="S97" s="89">
        <f>O97+(O97*5%)</f>
        <v>210000000</v>
      </c>
      <c r="T97" s="99"/>
      <c r="U97" s="215"/>
      <c r="V97" s="215"/>
    </row>
    <row r="98" spans="1:22" ht="34.5">
      <c r="A98" s="219"/>
      <c r="B98" s="228"/>
      <c r="C98" s="229"/>
      <c r="D98" s="219"/>
      <c r="E98" s="79" t="s">
        <v>86</v>
      </c>
      <c r="F98" s="79" t="s">
        <v>145</v>
      </c>
      <c r="G98" s="31" t="s">
        <v>16</v>
      </c>
      <c r="H98" s="79" t="s">
        <v>31</v>
      </c>
      <c r="I98" s="79"/>
      <c r="J98" s="40" t="s">
        <v>152</v>
      </c>
      <c r="K98" s="40" t="s">
        <v>469</v>
      </c>
      <c r="L98" s="73" t="s">
        <v>29</v>
      </c>
      <c r="M98" s="73" t="s">
        <v>293</v>
      </c>
      <c r="N98" s="16">
        <v>83</v>
      </c>
      <c r="O98" s="20">
        <f>SUM(O99:O99)</f>
        <v>266625250</v>
      </c>
      <c r="P98" s="21">
        <f t="shared" ref="P98:S98" si="34">SUM(P99:P99)</f>
        <v>0</v>
      </c>
      <c r="Q98" s="21">
        <f t="shared" si="34"/>
        <v>0</v>
      </c>
      <c r="R98" s="16">
        <v>85</v>
      </c>
      <c r="S98" s="20">
        <f t="shared" si="34"/>
        <v>279956512.5</v>
      </c>
      <c r="T98" s="100"/>
      <c r="U98" s="215"/>
      <c r="V98" s="215"/>
    </row>
    <row r="99" spans="1:22" ht="36.75" customHeight="1">
      <c r="A99" s="219"/>
      <c r="B99" s="228"/>
      <c r="C99" s="229"/>
      <c r="D99" s="219"/>
      <c r="E99" s="36" t="s">
        <v>86</v>
      </c>
      <c r="F99" s="36" t="s">
        <v>145</v>
      </c>
      <c r="G99" s="29" t="s">
        <v>16</v>
      </c>
      <c r="H99" s="36" t="s">
        <v>31</v>
      </c>
      <c r="I99" s="36" t="s">
        <v>145</v>
      </c>
      <c r="J99" s="52" t="s">
        <v>156</v>
      </c>
      <c r="K99" s="52" t="s">
        <v>272</v>
      </c>
      <c r="L99" s="224" t="s">
        <v>113</v>
      </c>
      <c r="M99" s="7" t="s">
        <v>293</v>
      </c>
      <c r="N99" s="22">
        <v>12</v>
      </c>
      <c r="O99" s="37">
        <v>266625250</v>
      </c>
      <c r="P99" s="22" t="s">
        <v>405</v>
      </c>
      <c r="Q99" s="37"/>
      <c r="R99" s="22">
        <v>12</v>
      </c>
      <c r="S99" s="89">
        <f>O99+(O99*5%)</f>
        <v>279956512.5</v>
      </c>
      <c r="T99" s="43"/>
      <c r="U99" s="215"/>
      <c r="V99" s="215"/>
    </row>
    <row r="100" spans="1:22" ht="16" customHeight="1">
      <c r="A100" s="219"/>
      <c r="B100" s="228"/>
      <c r="C100" s="229"/>
      <c r="D100" s="219"/>
      <c r="E100" s="996">
        <v>2</v>
      </c>
      <c r="F100" s="996">
        <v>14</v>
      </c>
      <c r="G100" s="1051" t="s">
        <v>18</v>
      </c>
      <c r="H100" s="1051"/>
      <c r="I100" s="1052"/>
      <c r="J100" s="1053" t="s">
        <v>157</v>
      </c>
      <c r="K100" s="14" t="s">
        <v>158</v>
      </c>
      <c r="L100" s="269" t="s">
        <v>29</v>
      </c>
      <c r="M100" s="988" t="s">
        <v>293</v>
      </c>
      <c r="N100" s="267">
        <v>85</v>
      </c>
      <c r="O100" s="999">
        <f>O103+O105+O108+O114</f>
        <v>1383514125</v>
      </c>
      <c r="P100" s="1000"/>
      <c r="Q100" s="1054">
        <f>Q103+Q105+Q108+Q114</f>
        <v>0</v>
      </c>
      <c r="R100" s="267">
        <v>90</v>
      </c>
      <c r="S100" s="999">
        <f>S103+S105+S108+S114</f>
        <v>1452689831.25</v>
      </c>
      <c r="T100" s="1056"/>
      <c r="U100" s="215"/>
      <c r="V100" s="215"/>
    </row>
    <row r="101" spans="1:22" ht="23.15" customHeight="1">
      <c r="A101" s="219"/>
      <c r="B101" s="228"/>
      <c r="C101" s="229"/>
      <c r="D101" s="219"/>
      <c r="E101" s="996"/>
      <c r="F101" s="996"/>
      <c r="G101" s="1051"/>
      <c r="H101" s="1051"/>
      <c r="I101" s="1052"/>
      <c r="J101" s="1053"/>
      <c r="K101" s="14" t="s">
        <v>159</v>
      </c>
      <c r="L101" s="269" t="s">
        <v>29</v>
      </c>
      <c r="M101" s="1001"/>
      <c r="N101" s="267">
        <v>80</v>
      </c>
      <c r="O101" s="1000"/>
      <c r="P101" s="1000"/>
      <c r="Q101" s="1055"/>
      <c r="R101" s="267">
        <v>88</v>
      </c>
      <c r="S101" s="1000"/>
      <c r="T101" s="1057"/>
      <c r="U101" s="215"/>
      <c r="V101" s="215"/>
    </row>
    <row r="102" spans="1:22" ht="16" customHeight="1">
      <c r="A102" s="219"/>
      <c r="B102" s="228"/>
      <c r="C102" s="229"/>
      <c r="D102" s="219"/>
      <c r="E102" s="996"/>
      <c r="F102" s="996"/>
      <c r="G102" s="1051"/>
      <c r="H102" s="1051"/>
      <c r="I102" s="1052"/>
      <c r="J102" s="1053"/>
      <c r="K102" s="14" t="s">
        <v>160</v>
      </c>
      <c r="L102" s="269" t="s">
        <v>29</v>
      </c>
      <c r="M102" s="989"/>
      <c r="N102" s="267">
        <v>70</v>
      </c>
      <c r="O102" s="1000"/>
      <c r="P102" s="1000"/>
      <c r="Q102" s="1055"/>
      <c r="R102" s="267">
        <v>85</v>
      </c>
      <c r="S102" s="1000"/>
      <c r="T102" s="1058"/>
      <c r="U102" s="215"/>
      <c r="V102" s="215"/>
    </row>
    <row r="103" spans="1:22" ht="46">
      <c r="A103" s="219"/>
      <c r="B103" s="228"/>
      <c r="C103" s="229"/>
      <c r="D103" s="219"/>
      <c r="E103" s="30">
        <v>2</v>
      </c>
      <c r="F103" s="30">
        <v>14</v>
      </c>
      <c r="G103" s="17" t="s">
        <v>18</v>
      </c>
      <c r="H103" s="17" t="s">
        <v>24</v>
      </c>
      <c r="I103" s="79"/>
      <c r="J103" s="40" t="s">
        <v>161</v>
      </c>
      <c r="K103" s="40" t="s">
        <v>471</v>
      </c>
      <c r="L103" s="30" t="s">
        <v>29</v>
      </c>
      <c r="M103" s="30" t="s">
        <v>293</v>
      </c>
      <c r="N103" s="16">
        <v>80</v>
      </c>
      <c r="O103" s="32">
        <f>SUM(O104:O104)</f>
        <v>203242500</v>
      </c>
      <c r="P103" s="33">
        <f>SUM(P104:P104)</f>
        <v>0</v>
      </c>
      <c r="Q103" s="33">
        <f>SUM(Q104:Q104)</f>
        <v>0</v>
      </c>
      <c r="R103" s="16">
        <v>82</v>
      </c>
      <c r="S103" s="32">
        <f>SUM(S104:S104)</f>
        <v>213404625</v>
      </c>
      <c r="T103" s="100"/>
      <c r="U103" s="215"/>
      <c r="V103" s="215"/>
    </row>
    <row r="104" spans="1:22" ht="63" customHeight="1">
      <c r="A104" s="219"/>
      <c r="B104" s="228"/>
      <c r="C104" s="229"/>
      <c r="D104" s="219"/>
      <c r="E104" s="7">
        <v>2</v>
      </c>
      <c r="F104" s="7">
        <v>14</v>
      </c>
      <c r="G104" s="23" t="s">
        <v>18</v>
      </c>
      <c r="H104" s="23" t="s">
        <v>24</v>
      </c>
      <c r="I104" s="23" t="s">
        <v>8</v>
      </c>
      <c r="J104" s="129" t="s">
        <v>163</v>
      </c>
      <c r="K104" s="262" t="s">
        <v>273</v>
      </c>
      <c r="L104" s="212" t="s">
        <v>88</v>
      </c>
      <c r="M104" s="7" t="s">
        <v>293</v>
      </c>
      <c r="N104" s="22">
        <v>5</v>
      </c>
      <c r="O104" s="25">
        <v>203242500</v>
      </c>
      <c r="P104" s="22" t="s">
        <v>405</v>
      </c>
      <c r="Q104" s="37"/>
      <c r="R104" s="22">
        <v>5</v>
      </c>
      <c r="S104" s="89">
        <f>O104+(O104*5%)</f>
        <v>213404625</v>
      </c>
      <c r="T104" s="22"/>
      <c r="U104" s="215"/>
      <c r="V104" s="215"/>
    </row>
    <row r="105" spans="1:22" ht="23">
      <c r="A105" s="219"/>
      <c r="B105" s="228"/>
      <c r="C105" s="229"/>
      <c r="D105" s="219"/>
      <c r="E105" s="30">
        <v>2</v>
      </c>
      <c r="F105" s="30">
        <v>14</v>
      </c>
      <c r="G105" s="17" t="s">
        <v>18</v>
      </c>
      <c r="H105" s="17" t="s">
        <v>31</v>
      </c>
      <c r="I105" s="79"/>
      <c r="J105" s="40" t="s">
        <v>168</v>
      </c>
      <c r="K105" s="40" t="s">
        <v>169</v>
      </c>
      <c r="L105" s="30" t="s">
        <v>29</v>
      </c>
      <c r="M105" s="30" t="s">
        <v>293</v>
      </c>
      <c r="N105" s="16">
        <v>80</v>
      </c>
      <c r="O105" s="20">
        <f>SUM(O106:O107)</f>
        <v>357240625</v>
      </c>
      <c r="P105" s="21">
        <f>SUM(P106:P107)</f>
        <v>0</v>
      </c>
      <c r="Q105" s="21">
        <f>SUM(Q106:Q107)</f>
        <v>0</v>
      </c>
      <c r="R105" s="16">
        <v>82</v>
      </c>
      <c r="S105" s="20">
        <f>SUM(S106:S107)</f>
        <v>375102656.25</v>
      </c>
      <c r="T105" s="100"/>
      <c r="U105" s="215"/>
      <c r="V105" s="215"/>
    </row>
    <row r="106" spans="1:22" ht="58.5" customHeight="1">
      <c r="A106" s="219"/>
      <c r="B106" s="228"/>
      <c r="C106" s="229"/>
      <c r="D106" s="219"/>
      <c r="E106" s="7">
        <v>2</v>
      </c>
      <c r="F106" s="7">
        <v>14</v>
      </c>
      <c r="G106" s="23" t="s">
        <v>18</v>
      </c>
      <c r="H106" s="23" t="s">
        <v>31</v>
      </c>
      <c r="I106" s="23" t="s">
        <v>8</v>
      </c>
      <c r="J106" s="52" t="s">
        <v>170</v>
      </c>
      <c r="K106" s="52" t="s">
        <v>278</v>
      </c>
      <c r="L106" s="222" t="s">
        <v>88</v>
      </c>
      <c r="M106" s="7" t="s">
        <v>293</v>
      </c>
      <c r="N106" s="22">
        <v>3</v>
      </c>
      <c r="O106" s="53">
        <v>198940625</v>
      </c>
      <c r="P106" s="22" t="s">
        <v>405</v>
      </c>
      <c r="Q106" s="53"/>
      <c r="R106" s="22">
        <v>3</v>
      </c>
      <c r="S106" s="89">
        <f>O106+(O106*5%)</f>
        <v>208887656.25</v>
      </c>
      <c r="T106" s="22"/>
      <c r="U106" s="215"/>
      <c r="V106" s="215"/>
    </row>
    <row r="107" spans="1:22" ht="43.5" customHeight="1">
      <c r="A107" s="219"/>
      <c r="B107" s="228"/>
      <c r="C107" s="229"/>
      <c r="D107" s="219"/>
      <c r="E107" s="7">
        <v>2</v>
      </c>
      <c r="F107" s="7">
        <v>14</v>
      </c>
      <c r="G107" s="23" t="s">
        <v>18</v>
      </c>
      <c r="H107" s="23" t="s">
        <v>31</v>
      </c>
      <c r="I107" s="23" t="s">
        <v>20</v>
      </c>
      <c r="J107" s="52" t="s">
        <v>171</v>
      </c>
      <c r="K107" s="52" t="s">
        <v>279</v>
      </c>
      <c r="L107" s="222" t="s">
        <v>79</v>
      </c>
      <c r="M107" s="7" t="s">
        <v>293</v>
      </c>
      <c r="N107" s="22">
        <v>938</v>
      </c>
      <c r="O107" s="53">
        <v>158300000</v>
      </c>
      <c r="P107" s="22" t="s">
        <v>405</v>
      </c>
      <c r="Q107" s="53"/>
      <c r="R107" s="22">
        <v>670</v>
      </c>
      <c r="S107" s="89">
        <f>O107+(O107*5%)</f>
        <v>166215000</v>
      </c>
      <c r="T107" s="22"/>
      <c r="U107" s="215"/>
      <c r="V107" s="215"/>
    </row>
    <row r="108" spans="1:22" ht="65.25" customHeight="1">
      <c r="A108" s="219"/>
      <c r="B108" s="228"/>
      <c r="C108" s="229"/>
      <c r="D108" s="219"/>
      <c r="E108" s="30">
        <v>2</v>
      </c>
      <c r="F108" s="30">
        <v>14</v>
      </c>
      <c r="G108" s="17" t="s">
        <v>18</v>
      </c>
      <c r="H108" s="17" t="s">
        <v>35</v>
      </c>
      <c r="I108" s="79"/>
      <c r="J108" s="40" t="s">
        <v>172</v>
      </c>
      <c r="K108" s="40" t="s">
        <v>409</v>
      </c>
      <c r="L108" s="30" t="s">
        <v>29</v>
      </c>
      <c r="M108" s="30" t="s">
        <v>293</v>
      </c>
      <c r="N108" s="16">
        <v>85</v>
      </c>
      <c r="O108" s="32">
        <f>SUM(O109:O113)</f>
        <v>530687000</v>
      </c>
      <c r="P108" s="33">
        <f>SUM(P109:P113)</f>
        <v>0</v>
      </c>
      <c r="Q108" s="33">
        <f>SUM(Q109:Q113)</f>
        <v>0</v>
      </c>
      <c r="R108" s="16">
        <v>85</v>
      </c>
      <c r="S108" s="32">
        <f>SUM(S109:S113)</f>
        <v>557221350</v>
      </c>
      <c r="T108" s="100"/>
      <c r="U108" s="215"/>
      <c r="V108" s="215"/>
    </row>
    <row r="109" spans="1:22" ht="66.75" customHeight="1">
      <c r="A109" s="219"/>
      <c r="B109" s="228"/>
      <c r="C109" s="229"/>
      <c r="D109" s="219"/>
      <c r="E109" s="36" t="s">
        <v>86</v>
      </c>
      <c r="F109" s="36" t="s">
        <v>145</v>
      </c>
      <c r="G109" s="29" t="s">
        <v>18</v>
      </c>
      <c r="H109" s="36" t="s">
        <v>35</v>
      </c>
      <c r="I109" s="29" t="s">
        <v>8</v>
      </c>
      <c r="J109" s="24" t="s">
        <v>174</v>
      </c>
      <c r="K109" s="262" t="s">
        <v>280</v>
      </c>
      <c r="L109" s="212" t="s">
        <v>113</v>
      </c>
      <c r="M109" s="7" t="s">
        <v>293</v>
      </c>
      <c r="N109" s="22">
        <v>12</v>
      </c>
      <c r="O109" s="25">
        <v>120450000</v>
      </c>
      <c r="P109" s="22" t="s">
        <v>405</v>
      </c>
      <c r="Q109" s="37"/>
      <c r="R109" s="22">
        <v>12</v>
      </c>
      <c r="S109" s="89">
        <f t="shared" ref="S109:S113" si="35">O109+(O109*5%)</f>
        <v>126472500</v>
      </c>
      <c r="T109" s="22"/>
      <c r="U109" s="215"/>
      <c r="V109" s="215"/>
    </row>
    <row r="110" spans="1:22" ht="46.5" customHeight="1">
      <c r="A110" s="219"/>
      <c r="B110" s="228"/>
      <c r="C110" s="229"/>
      <c r="D110" s="220"/>
      <c r="E110" s="36" t="s">
        <v>86</v>
      </c>
      <c r="F110" s="36" t="s">
        <v>145</v>
      </c>
      <c r="G110" s="29" t="s">
        <v>18</v>
      </c>
      <c r="H110" s="36" t="s">
        <v>35</v>
      </c>
      <c r="I110" s="29" t="s">
        <v>18</v>
      </c>
      <c r="J110" s="52" t="s">
        <v>175</v>
      </c>
      <c r="K110" s="262" t="s">
        <v>281</v>
      </c>
      <c r="L110" s="212" t="s">
        <v>79</v>
      </c>
      <c r="M110" s="7" t="s">
        <v>293</v>
      </c>
      <c r="N110" s="22">
        <v>650</v>
      </c>
      <c r="O110" s="53">
        <v>322290000</v>
      </c>
      <c r="P110" s="22" t="s">
        <v>405</v>
      </c>
      <c r="Q110" s="53" t="s">
        <v>831</v>
      </c>
      <c r="R110" s="22"/>
      <c r="S110" s="89">
        <f t="shared" si="35"/>
        <v>338404500</v>
      </c>
      <c r="T110" s="22"/>
      <c r="U110" s="215"/>
      <c r="V110" s="215"/>
    </row>
    <row r="111" spans="1:22" ht="72.5" customHeight="1">
      <c r="A111" s="219"/>
      <c r="B111" s="228"/>
      <c r="C111" s="229"/>
      <c r="D111" s="220"/>
      <c r="E111" s="36" t="s">
        <v>86</v>
      </c>
      <c r="F111" s="36" t="s">
        <v>145</v>
      </c>
      <c r="G111" s="29" t="s">
        <v>18</v>
      </c>
      <c r="H111" s="36" t="s">
        <v>35</v>
      </c>
      <c r="I111" s="29" t="s">
        <v>67</v>
      </c>
      <c r="J111" s="129" t="s">
        <v>399</v>
      </c>
      <c r="K111" s="262" t="s">
        <v>839</v>
      </c>
      <c r="L111" s="212" t="s">
        <v>400</v>
      </c>
      <c r="M111" s="7" t="s">
        <v>293</v>
      </c>
      <c r="N111" s="22">
        <v>12</v>
      </c>
      <c r="O111" s="53">
        <v>23400000</v>
      </c>
      <c r="P111" s="22" t="s">
        <v>405</v>
      </c>
      <c r="Q111" s="53"/>
      <c r="R111" s="22"/>
      <c r="S111" s="89">
        <f t="shared" si="35"/>
        <v>24570000</v>
      </c>
      <c r="T111" s="22"/>
      <c r="U111" s="215"/>
      <c r="V111" s="215"/>
    </row>
    <row r="112" spans="1:22" ht="73" customHeight="1">
      <c r="A112" s="219"/>
      <c r="B112" s="228"/>
      <c r="C112" s="229"/>
      <c r="D112" s="219"/>
      <c r="E112" s="36" t="s">
        <v>86</v>
      </c>
      <c r="F112" s="36" t="s">
        <v>145</v>
      </c>
      <c r="G112" s="29" t="s">
        <v>18</v>
      </c>
      <c r="H112" s="36" t="s">
        <v>35</v>
      </c>
      <c r="I112" s="29" t="s">
        <v>67</v>
      </c>
      <c r="J112" s="129" t="s">
        <v>399</v>
      </c>
      <c r="K112" s="262" t="s">
        <v>839</v>
      </c>
      <c r="L112" s="212" t="s">
        <v>400</v>
      </c>
      <c r="M112" s="7" t="s">
        <v>293</v>
      </c>
      <c r="N112" s="22">
        <v>12</v>
      </c>
      <c r="O112" s="131">
        <v>37250000</v>
      </c>
      <c r="P112" s="22" t="s">
        <v>405</v>
      </c>
      <c r="Q112" s="53" t="s">
        <v>831</v>
      </c>
      <c r="R112" s="22">
        <v>12</v>
      </c>
      <c r="S112" s="89">
        <f t="shared" si="35"/>
        <v>39112500</v>
      </c>
      <c r="T112" s="22"/>
      <c r="U112" s="215"/>
      <c r="V112" s="215"/>
    </row>
    <row r="113" spans="1:22" ht="40" customHeight="1">
      <c r="A113" s="219"/>
      <c r="B113" s="228"/>
      <c r="C113" s="229"/>
      <c r="D113" s="219"/>
      <c r="E113" s="36" t="s">
        <v>86</v>
      </c>
      <c r="F113" s="36" t="s">
        <v>145</v>
      </c>
      <c r="G113" s="29" t="s">
        <v>18</v>
      </c>
      <c r="H113" s="36" t="s">
        <v>35</v>
      </c>
      <c r="I113" s="36" t="s">
        <v>154</v>
      </c>
      <c r="J113" s="52" t="s">
        <v>177</v>
      </c>
      <c r="K113" s="129" t="s">
        <v>283</v>
      </c>
      <c r="L113" s="225" t="s">
        <v>113</v>
      </c>
      <c r="M113" s="7" t="s">
        <v>293</v>
      </c>
      <c r="N113" s="22">
        <v>12</v>
      </c>
      <c r="O113" s="53">
        <v>27297000</v>
      </c>
      <c r="P113" s="22" t="s">
        <v>405</v>
      </c>
      <c r="Q113" s="53"/>
      <c r="R113" s="22">
        <v>12</v>
      </c>
      <c r="S113" s="89">
        <f t="shared" si="35"/>
        <v>28661850</v>
      </c>
      <c r="T113" s="22"/>
      <c r="U113" s="215"/>
      <c r="V113" s="215"/>
    </row>
    <row r="114" spans="1:22" ht="67" customHeight="1">
      <c r="A114" s="219"/>
      <c r="B114" s="228"/>
      <c r="C114" s="229"/>
      <c r="D114" s="219"/>
      <c r="E114" s="79" t="s">
        <v>86</v>
      </c>
      <c r="F114" s="79" t="s">
        <v>145</v>
      </c>
      <c r="G114" s="31" t="s">
        <v>18</v>
      </c>
      <c r="H114" s="17">
        <v>2.04</v>
      </c>
      <c r="I114" s="17"/>
      <c r="J114" s="40" t="s">
        <v>178</v>
      </c>
      <c r="K114" s="40" t="s">
        <v>472</v>
      </c>
      <c r="L114" s="30" t="s">
        <v>29</v>
      </c>
      <c r="M114" s="30" t="s">
        <v>293</v>
      </c>
      <c r="N114" s="44">
        <v>77</v>
      </c>
      <c r="O114" s="94">
        <f>SUM(O115:O117)</f>
        <v>292344000</v>
      </c>
      <c r="P114" s="122">
        <f t="shared" ref="P114:S114" si="36">SUM(P115:P117)</f>
        <v>0</v>
      </c>
      <c r="Q114" s="122">
        <f t="shared" si="36"/>
        <v>0</v>
      </c>
      <c r="R114" s="44">
        <v>80</v>
      </c>
      <c r="S114" s="94">
        <f t="shared" si="36"/>
        <v>306961200</v>
      </c>
      <c r="T114" s="20"/>
      <c r="U114" s="215"/>
      <c r="V114" s="215"/>
    </row>
    <row r="115" spans="1:22" ht="70" customHeight="1">
      <c r="A115" s="219"/>
      <c r="B115" s="228"/>
      <c r="C115" s="229"/>
      <c r="D115" s="219"/>
      <c r="E115" s="36" t="s">
        <v>86</v>
      </c>
      <c r="F115" s="36" t="s">
        <v>145</v>
      </c>
      <c r="G115" s="29" t="s">
        <v>18</v>
      </c>
      <c r="H115" s="36" t="s">
        <v>180</v>
      </c>
      <c r="I115" s="23" t="s">
        <v>8</v>
      </c>
      <c r="J115" s="262" t="s">
        <v>181</v>
      </c>
      <c r="K115" s="262" t="s">
        <v>284</v>
      </c>
      <c r="L115" s="212" t="s">
        <v>88</v>
      </c>
      <c r="M115" s="7" t="s">
        <v>293</v>
      </c>
      <c r="N115" s="22">
        <v>2</v>
      </c>
      <c r="O115" s="25">
        <v>100075000</v>
      </c>
      <c r="P115" s="22" t="s">
        <v>405</v>
      </c>
      <c r="Q115" s="37"/>
      <c r="R115" s="22">
        <v>2</v>
      </c>
      <c r="S115" s="89">
        <f t="shared" ref="S115:S117" si="37">O115+(O115*5%)</f>
        <v>105078750</v>
      </c>
      <c r="T115" s="22"/>
      <c r="U115" s="215"/>
      <c r="V115" s="215"/>
    </row>
    <row r="116" spans="1:22" ht="34.5">
      <c r="A116" s="219"/>
      <c r="B116" s="228"/>
      <c r="C116" s="229"/>
      <c r="D116" s="219"/>
      <c r="E116" s="36" t="s">
        <v>86</v>
      </c>
      <c r="F116" s="36" t="s">
        <v>145</v>
      </c>
      <c r="G116" s="29" t="s">
        <v>18</v>
      </c>
      <c r="H116" s="36" t="s">
        <v>180</v>
      </c>
      <c r="I116" s="23" t="s">
        <v>16</v>
      </c>
      <c r="J116" s="262" t="s">
        <v>182</v>
      </c>
      <c r="K116" s="262" t="s">
        <v>285</v>
      </c>
      <c r="L116" s="212" t="s">
        <v>37</v>
      </c>
      <c r="M116" s="7" t="s">
        <v>293</v>
      </c>
      <c r="N116" s="22">
        <v>7</v>
      </c>
      <c r="O116" s="25">
        <v>75085000</v>
      </c>
      <c r="P116" s="22" t="s">
        <v>405</v>
      </c>
      <c r="Q116" s="37"/>
      <c r="R116" s="22">
        <v>7</v>
      </c>
      <c r="S116" s="89">
        <f t="shared" si="37"/>
        <v>78839250</v>
      </c>
      <c r="T116" s="22"/>
      <c r="U116" s="215"/>
      <c r="V116" s="215"/>
    </row>
    <row r="117" spans="1:22" ht="74.150000000000006" customHeight="1">
      <c r="A117" s="219"/>
      <c r="B117" s="228"/>
      <c r="C117" s="229"/>
      <c r="D117" s="219"/>
      <c r="E117" s="36" t="s">
        <v>86</v>
      </c>
      <c r="F117" s="36" t="s">
        <v>145</v>
      </c>
      <c r="G117" s="29" t="s">
        <v>18</v>
      </c>
      <c r="H117" s="36" t="s">
        <v>180</v>
      </c>
      <c r="I117" s="29" t="s">
        <v>18</v>
      </c>
      <c r="J117" s="52" t="s">
        <v>183</v>
      </c>
      <c r="K117" s="262" t="s">
        <v>286</v>
      </c>
      <c r="L117" s="212" t="s">
        <v>287</v>
      </c>
      <c r="M117" s="7" t="s">
        <v>293</v>
      </c>
      <c r="N117" s="22">
        <v>8</v>
      </c>
      <c r="O117" s="53">
        <v>117184000</v>
      </c>
      <c r="P117" s="22" t="s">
        <v>405</v>
      </c>
      <c r="Q117" s="53"/>
      <c r="R117" s="22">
        <v>8</v>
      </c>
      <c r="S117" s="89">
        <f t="shared" si="37"/>
        <v>123043200</v>
      </c>
      <c r="T117" s="22"/>
      <c r="U117" s="215"/>
      <c r="V117" s="215"/>
    </row>
    <row r="118" spans="1:22" ht="42" customHeight="1">
      <c r="A118" s="219"/>
      <c r="B118" s="228"/>
      <c r="C118" s="229"/>
      <c r="D118" s="219"/>
      <c r="E118" s="269">
        <v>2</v>
      </c>
      <c r="F118" s="269">
        <v>14</v>
      </c>
      <c r="G118" s="263" t="s">
        <v>20</v>
      </c>
      <c r="H118" s="170"/>
      <c r="I118" s="170"/>
      <c r="J118" s="132" t="s">
        <v>184</v>
      </c>
      <c r="K118" s="14" t="s">
        <v>185</v>
      </c>
      <c r="L118" s="269" t="s">
        <v>29</v>
      </c>
      <c r="M118" s="729" t="s">
        <v>293</v>
      </c>
      <c r="N118" s="267">
        <v>80</v>
      </c>
      <c r="O118" s="101">
        <f>O119</f>
        <v>391870000</v>
      </c>
      <c r="P118" s="266">
        <f t="shared" ref="P118:S118" si="38">P119</f>
        <v>0</v>
      </c>
      <c r="Q118" s="548">
        <f t="shared" si="38"/>
        <v>0</v>
      </c>
      <c r="R118" s="267">
        <v>80</v>
      </c>
      <c r="S118" s="101">
        <f t="shared" si="38"/>
        <v>411463500</v>
      </c>
      <c r="T118" s="266"/>
      <c r="U118" s="215"/>
      <c r="V118" s="215"/>
    </row>
    <row r="119" spans="1:22" ht="42" customHeight="1">
      <c r="A119" s="219"/>
      <c r="B119" s="228"/>
      <c r="C119" s="229"/>
      <c r="D119" s="219"/>
      <c r="E119" s="30">
        <v>2</v>
      </c>
      <c r="F119" s="30">
        <v>14</v>
      </c>
      <c r="G119" s="17" t="s">
        <v>20</v>
      </c>
      <c r="H119" s="17" t="s">
        <v>24</v>
      </c>
      <c r="I119" s="17"/>
      <c r="J119" s="40" t="s">
        <v>186</v>
      </c>
      <c r="K119" s="40" t="s">
        <v>473</v>
      </c>
      <c r="L119" s="16" t="s">
        <v>29</v>
      </c>
      <c r="M119" s="30" t="s">
        <v>293</v>
      </c>
      <c r="N119" s="16">
        <v>80</v>
      </c>
      <c r="O119" s="20">
        <f>SUM(O120:O121)</f>
        <v>391870000</v>
      </c>
      <c r="P119" s="21">
        <f>SUM(P120:P121)</f>
        <v>0</v>
      </c>
      <c r="Q119" s="21">
        <f>SUM(Q120:Q121)</f>
        <v>0</v>
      </c>
      <c r="R119" s="16">
        <v>80</v>
      </c>
      <c r="S119" s="20">
        <f>SUM(S120:S121)</f>
        <v>411463500</v>
      </c>
      <c r="T119" s="20"/>
      <c r="U119" s="215"/>
      <c r="V119" s="215"/>
    </row>
    <row r="120" spans="1:22" ht="76.5" customHeight="1">
      <c r="A120" s="219"/>
      <c r="B120" s="228"/>
      <c r="C120" s="229"/>
      <c r="D120" s="219"/>
      <c r="E120" s="36" t="s">
        <v>86</v>
      </c>
      <c r="F120" s="36" t="s">
        <v>145</v>
      </c>
      <c r="G120" s="29" t="s">
        <v>20</v>
      </c>
      <c r="H120" s="36" t="s">
        <v>24</v>
      </c>
      <c r="I120" s="29" t="s">
        <v>22</v>
      </c>
      <c r="J120" s="262" t="s">
        <v>191</v>
      </c>
      <c r="K120" s="129" t="s">
        <v>291</v>
      </c>
      <c r="L120" s="34" t="s">
        <v>79</v>
      </c>
      <c r="M120" s="7" t="s">
        <v>293</v>
      </c>
      <c r="N120" s="22">
        <v>100</v>
      </c>
      <c r="O120" s="37">
        <v>100370000</v>
      </c>
      <c r="P120" s="22" t="s">
        <v>405</v>
      </c>
      <c r="Q120" s="37"/>
      <c r="R120" s="22">
        <v>208</v>
      </c>
      <c r="S120" s="89">
        <f t="shared" ref="S120:S121" si="39">O120+(O120*5%)</f>
        <v>105388500</v>
      </c>
      <c r="T120" s="22"/>
      <c r="U120" s="215"/>
      <c r="V120" s="215"/>
    </row>
    <row r="121" spans="1:22" ht="76.5" customHeight="1">
      <c r="A121" s="219"/>
      <c r="B121" s="228"/>
      <c r="C121" s="229"/>
      <c r="D121" s="219"/>
      <c r="E121" s="36" t="s">
        <v>86</v>
      </c>
      <c r="F121" s="36" t="s">
        <v>145</v>
      </c>
      <c r="G121" s="29" t="s">
        <v>20</v>
      </c>
      <c r="H121" s="36" t="s">
        <v>24</v>
      </c>
      <c r="I121" s="29" t="s">
        <v>25</v>
      </c>
      <c r="J121" s="52" t="s">
        <v>192</v>
      </c>
      <c r="K121" s="52" t="s">
        <v>292</v>
      </c>
      <c r="L121" s="226" t="s">
        <v>140</v>
      </c>
      <c r="M121" s="225" t="s">
        <v>293</v>
      </c>
      <c r="N121" s="34">
        <v>5</v>
      </c>
      <c r="O121" s="53">
        <v>291500000</v>
      </c>
      <c r="P121" s="34" t="s">
        <v>405</v>
      </c>
      <c r="Q121" s="53"/>
      <c r="R121" s="34">
        <v>1290</v>
      </c>
      <c r="S121" s="89">
        <f t="shared" si="39"/>
        <v>306075000</v>
      </c>
      <c r="T121" s="34"/>
      <c r="U121" s="215"/>
      <c r="V121" s="215"/>
    </row>
    <row r="122" spans="1:22" ht="29.5" customHeight="1">
      <c r="A122" s="992" t="s">
        <v>194</v>
      </c>
      <c r="B122" s="992"/>
      <c r="C122" s="992"/>
      <c r="D122" s="992"/>
      <c r="E122" s="992"/>
      <c r="F122" s="992"/>
      <c r="G122" s="992"/>
      <c r="H122" s="992"/>
      <c r="I122" s="992"/>
      <c r="J122" s="992"/>
      <c r="K122" s="992"/>
      <c r="L122" s="992"/>
      <c r="M122" s="992"/>
      <c r="N122" s="992"/>
      <c r="O122" s="256">
        <f>O13+O48+O63+O69+O74+O78+O88+O95+O100+O118</f>
        <v>11442232960</v>
      </c>
      <c r="P122" s="256"/>
      <c r="Q122" s="256"/>
      <c r="R122" s="256"/>
      <c r="S122" s="256">
        <f t="shared" ref="S122" si="40">S13+S48+S63+S69+S74+S78+S88+S95+S100+S118</f>
        <v>11888344634.25</v>
      </c>
      <c r="T122" s="223"/>
    </row>
    <row r="123" spans="1:22">
      <c r="K123" s="230"/>
      <c r="O123" s="231"/>
    </row>
    <row r="124" spans="1:22">
      <c r="O124" s="230"/>
      <c r="Q124" s="252"/>
    </row>
    <row r="125" spans="1:22">
      <c r="O125" s="230"/>
      <c r="Q125" s="253"/>
    </row>
    <row r="126" spans="1:22">
      <c r="O126" s="230"/>
      <c r="Q126" s="253"/>
    </row>
    <row r="127" spans="1:22">
      <c r="Q127" s="253"/>
    </row>
  </sheetData>
  <mergeCells count="66">
    <mergeCell ref="O100:O102"/>
    <mergeCell ref="P100:P102"/>
    <mergeCell ref="Q100:Q102"/>
    <mergeCell ref="S100:S102"/>
    <mergeCell ref="T100:T102"/>
    <mergeCell ref="E93:K93"/>
    <mergeCell ref="A122:N122"/>
    <mergeCell ref="M100:M102"/>
    <mergeCell ref="E94:K94"/>
    <mergeCell ref="E100:E102"/>
    <mergeCell ref="F100:F102"/>
    <mergeCell ref="G100:G102"/>
    <mergeCell ref="H100:H102"/>
    <mergeCell ref="I100:I102"/>
    <mergeCell ref="J100:J102"/>
    <mergeCell ref="B86:C86"/>
    <mergeCell ref="A85:D85"/>
    <mergeCell ref="M48:M49"/>
    <mergeCell ref="A91:D91"/>
    <mergeCell ref="B92:C92"/>
    <mergeCell ref="E92:K92"/>
    <mergeCell ref="H48:H49"/>
    <mergeCell ref="G48:G49"/>
    <mergeCell ref="F48:F49"/>
    <mergeCell ref="E48:E49"/>
    <mergeCell ref="S48:S49"/>
    <mergeCell ref="T48:T49"/>
    <mergeCell ref="E12:K12"/>
    <mergeCell ref="C61:C62"/>
    <mergeCell ref="E61:K61"/>
    <mergeCell ref="E62:K62"/>
    <mergeCell ref="O48:O49"/>
    <mergeCell ref="J48:J49"/>
    <mergeCell ref="B45:C45"/>
    <mergeCell ref="E45:K45"/>
    <mergeCell ref="P48:P49"/>
    <mergeCell ref="Q48:Q49"/>
    <mergeCell ref="C46:C47"/>
    <mergeCell ref="E46:K46"/>
    <mergeCell ref="E47:K47"/>
    <mergeCell ref="I48:I49"/>
    <mergeCell ref="E9:I9"/>
    <mergeCell ref="A10:D10"/>
    <mergeCell ref="B11:C11"/>
    <mergeCell ref="E11:K11"/>
    <mergeCell ref="N7:N8"/>
    <mergeCell ref="B7:B8"/>
    <mergeCell ref="C7:C8"/>
    <mergeCell ref="D7:D8"/>
    <mergeCell ref="M7:M8"/>
    <mergeCell ref="O7:O8"/>
    <mergeCell ref="P7:P8"/>
    <mergeCell ref="R7:R8"/>
    <mergeCell ref="S7:S8"/>
    <mergeCell ref="B1:T1"/>
    <mergeCell ref="B2:T2"/>
    <mergeCell ref="A3:T3"/>
    <mergeCell ref="A6:A8"/>
    <mergeCell ref="B6:C6"/>
    <mergeCell ref="E6:I8"/>
    <mergeCell ref="L6:L8"/>
    <mergeCell ref="M6:P6"/>
    <mergeCell ref="Q6:Q8"/>
    <mergeCell ref="R6:S6"/>
    <mergeCell ref="A5:T5"/>
    <mergeCell ref="T6:T8"/>
  </mergeCells>
  <pageMargins left="0.25" right="0.25" top="0.25" bottom="0.25" header="0.3" footer="0.3"/>
  <pageSetup paperSize="9" scale="60" orientation="landscape" r:id="rId1"/>
  <rowBreaks count="5" manualBreakCount="5">
    <brk id="50" max="19" man="1"/>
    <brk id="65" max="19" man="1"/>
    <brk id="79" max="19" man="1"/>
    <brk id="94" max="19" man="1"/>
    <brk id="111"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25"/>
  <sheetViews>
    <sheetView view="pageBreakPreview" zoomScaleNormal="80" zoomScaleSheetLayoutView="100" workbookViewId="0">
      <pane ySplit="5" topLeftCell="A7" activePane="bottomLeft" state="frozen"/>
      <selection activeCell="T15" sqref="T15"/>
      <selection pane="bottomLeft" activeCell="A11" sqref="A10:A11"/>
    </sheetView>
  </sheetViews>
  <sheetFormatPr defaultColWidth="9.1796875" defaultRowHeight="10.5"/>
  <cols>
    <col min="1" max="1" width="40" style="136" customWidth="1"/>
    <col min="2" max="2" width="46" style="136" customWidth="1"/>
    <col min="3" max="3" width="10.1796875" style="136" customWidth="1"/>
    <col min="4" max="4" width="48" style="136" customWidth="1"/>
    <col min="5" max="5" width="83" style="136" customWidth="1"/>
    <col min="6" max="6" width="17" style="136" bestFit="1" customWidth="1"/>
    <col min="7" max="16384" width="9.1796875" style="136"/>
  </cols>
  <sheetData>
    <row r="1" spans="1:7" ht="15.75" customHeight="1">
      <c r="A1" s="822" t="s">
        <v>806</v>
      </c>
      <c r="B1" s="822"/>
      <c r="C1" s="822"/>
      <c r="D1" s="822"/>
      <c r="E1" s="822"/>
      <c r="F1" s="189"/>
      <c r="G1" s="189"/>
    </row>
    <row r="2" spans="1:7" ht="15.75" customHeight="1">
      <c r="A2" s="963" t="s">
        <v>398</v>
      </c>
      <c r="B2" s="963"/>
      <c r="C2" s="963"/>
      <c r="D2" s="963"/>
      <c r="E2" s="963"/>
      <c r="F2" s="189"/>
      <c r="G2" s="189"/>
    </row>
    <row r="3" spans="1:7" ht="14">
      <c r="A3" s="524"/>
      <c r="B3" s="524"/>
      <c r="C3" s="524"/>
      <c r="D3" s="524"/>
      <c r="E3" s="524"/>
    </row>
    <row r="4" spans="1:7" ht="14">
      <c r="A4" s="1067" t="s">
        <v>797</v>
      </c>
      <c r="B4" s="1067"/>
      <c r="C4" s="1067"/>
      <c r="D4" s="1067"/>
      <c r="E4" s="1067"/>
    </row>
    <row r="5" spans="1:7" ht="32.5" customHeight="1" thickBot="1">
      <c r="A5" s="1059" t="s">
        <v>302</v>
      </c>
      <c r="B5" s="1061" t="s">
        <v>303</v>
      </c>
      <c r="C5" s="1062"/>
      <c r="D5" s="1062"/>
      <c r="E5" s="1063"/>
    </row>
    <row r="6" spans="1:7" ht="33" customHeight="1">
      <c r="A6" s="1060"/>
      <c r="B6" s="529" t="s">
        <v>304</v>
      </c>
      <c r="C6" s="529" t="s">
        <v>305</v>
      </c>
      <c r="D6" s="530" t="s">
        <v>306</v>
      </c>
      <c r="E6" s="531" t="s">
        <v>307</v>
      </c>
      <c r="F6" s="137"/>
      <c r="G6" s="138"/>
    </row>
    <row r="7" spans="1:7" ht="38.5" customHeight="1">
      <c r="A7" s="190" t="s">
        <v>9</v>
      </c>
      <c r="B7" s="191" t="s">
        <v>10</v>
      </c>
      <c r="C7" s="192" t="s">
        <v>11</v>
      </c>
      <c r="D7" s="232" t="s">
        <v>328</v>
      </c>
      <c r="E7" s="178"/>
      <c r="F7" s="138"/>
      <c r="G7" s="138"/>
    </row>
    <row r="8" spans="1:7" ht="59.25" customHeight="1">
      <c r="A8" s="182" t="s">
        <v>12</v>
      </c>
      <c r="B8" s="193" t="s">
        <v>462</v>
      </c>
      <c r="C8" s="147" t="s">
        <v>29</v>
      </c>
      <c r="D8" s="233" t="s">
        <v>356</v>
      </c>
      <c r="E8" s="147"/>
      <c r="F8" s="138"/>
      <c r="G8" s="138"/>
    </row>
    <row r="9" spans="1:7" ht="63" customHeight="1">
      <c r="A9" s="139" t="s">
        <v>15</v>
      </c>
      <c r="B9" s="140" t="s">
        <v>212</v>
      </c>
      <c r="C9" s="141" t="s">
        <v>37</v>
      </c>
      <c r="D9" s="234" t="s">
        <v>308</v>
      </c>
      <c r="E9" s="142" t="s">
        <v>308</v>
      </c>
      <c r="F9" s="138"/>
      <c r="G9" s="138"/>
    </row>
    <row r="10" spans="1:7" ht="36" customHeight="1">
      <c r="A10" s="139" t="s">
        <v>17</v>
      </c>
      <c r="B10" s="140" t="s">
        <v>213</v>
      </c>
      <c r="C10" s="141" t="s">
        <v>37</v>
      </c>
      <c r="D10" s="133" t="s">
        <v>309</v>
      </c>
      <c r="E10" s="247" t="s">
        <v>309</v>
      </c>
      <c r="F10" s="138"/>
      <c r="G10" s="138"/>
    </row>
    <row r="11" spans="1:7" ht="37.5" customHeight="1">
      <c r="A11" s="139" t="s">
        <v>19</v>
      </c>
      <c r="B11" s="140" t="s">
        <v>214</v>
      </c>
      <c r="C11" s="141" t="s">
        <v>37</v>
      </c>
      <c r="D11" s="133" t="s">
        <v>310</v>
      </c>
      <c r="E11" s="247" t="s">
        <v>310</v>
      </c>
      <c r="F11" s="138"/>
      <c r="G11" s="138"/>
    </row>
    <row r="12" spans="1:7" ht="37.5" customHeight="1">
      <c r="A12" s="139" t="s">
        <v>21</v>
      </c>
      <c r="B12" s="140" t="s">
        <v>215</v>
      </c>
      <c r="C12" s="141" t="s">
        <v>37</v>
      </c>
      <c r="D12" s="133" t="s">
        <v>311</v>
      </c>
      <c r="E12" s="247" t="s">
        <v>311</v>
      </c>
      <c r="F12" s="138"/>
      <c r="G12" s="138"/>
    </row>
    <row r="13" spans="1:7" ht="37.5" customHeight="1">
      <c r="A13" s="139" t="s">
        <v>23</v>
      </c>
      <c r="B13" s="140" t="s">
        <v>216</v>
      </c>
      <c r="C13" s="141" t="s">
        <v>37</v>
      </c>
      <c r="D13" s="134" t="s">
        <v>312</v>
      </c>
      <c r="E13" s="247" t="s">
        <v>312</v>
      </c>
      <c r="F13" s="138"/>
      <c r="G13" s="138"/>
    </row>
    <row r="14" spans="1:7" ht="54" customHeight="1">
      <c r="A14" s="139" t="s">
        <v>26</v>
      </c>
      <c r="B14" s="140" t="s">
        <v>217</v>
      </c>
      <c r="C14" s="141" t="s">
        <v>37</v>
      </c>
      <c r="D14" s="135" t="s">
        <v>333</v>
      </c>
      <c r="E14" s="248" t="s">
        <v>333</v>
      </c>
      <c r="F14" s="138"/>
      <c r="G14" s="138"/>
    </row>
    <row r="15" spans="1:7" ht="38.15" customHeight="1">
      <c r="A15" s="182" t="s">
        <v>27</v>
      </c>
      <c r="B15" s="193" t="s">
        <v>28</v>
      </c>
      <c r="C15" s="147" t="s">
        <v>29</v>
      </c>
      <c r="D15" s="233" t="s">
        <v>357</v>
      </c>
      <c r="E15" s="147"/>
      <c r="F15" s="138"/>
      <c r="G15" s="138"/>
    </row>
    <row r="16" spans="1:7" ht="21">
      <c r="A16" s="143" t="s">
        <v>30</v>
      </c>
      <c r="B16" s="144" t="s">
        <v>218</v>
      </c>
      <c r="C16" s="145" t="s">
        <v>219</v>
      </c>
      <c r="D16" s="133" t="s">
        <v>313</v>
      </c>
      <c r="E16" s="247" t="s">
        <v>313</v>
      </c>
      <c r="F16" s="138"/>
      <c r="G16" s="138"/>
    </row>
    <row r="17" spans="1:7" ht="47.15" customHeight="1">
      <c r="A17" s="139" t="s">
        <v>32</v>
      </c>
      <c r="B17" s="140" t="s">
        <v>220</v>
      </c>
      <c r="C17" s="141" t="s">
        <v>113</v>
      </c>
      <c r="D17" s="133" t="s">
        <v>332</v>
      </c>
      <c r="E17" s="247" t="s">
        <v>332</v>
      </c>
      <c r="F17" s="138"/>
      <c r="G17" s="138"/>
    </row>
    <row r="18" spans="1:7" ht="50.5" customHeight="1">
      <c r="A18" s="142" t="s">
        <v>34</v>
      </c>
      <c r="B18" s="140" t="s">
        <v>221</v>
      </c>
      <c r="C18" s="141" t="s">
        <v>113</v>
      </c>
      <c r="D18" s="133" t="s">
        <v>314</v>
      </c>
      <c r="E18" s="247" t="s">
        <v>314</v>
      </c>
      <c r="F18" s="138"/>
      <c r="G18" s="138"/>
    </row>
    <row r="19" spans="1:7" ht="35.5" customHeight="1">
      <c r="A19" s="194" t="s">
        <v>36</v>
      </c>
      <c r="B19" s="195" t="s">
        <v>53</v>
      </c>
      <c r="C19" s="147" t="s">
        <v>37</v>
      </c>
      <c r="D19" s="233" t="s">
        <v>358</v>
      </c>
      <c r="E19" s="147"/>
      <c r="F19" s="138"/>
      <c r="G19" s="138"/>
    </row>
    <row r="20" spans="1:7" ht="32.25" customHeight="1">
      <c r="A20" s="139" t="s">
        <v>38</v>
      </c>
      <c r="B20" s="140" t="s">
        <v>222</v>
      </c>
      <c r="C20" s="146" t="s">
        <v>113</v>
      </c>
      <c r="D20" s="235" t="s">
        <v>222</v>
      </c>
      <c r="E20" s="140" t="s">
        <v>222</v>
      </c>
      <c r="F20" s="138"/>
      <c r="G20" s="138"/>
    </row>
    <row r="21" spans="1:7" ht="49.5" customHeight="1">
      <c r="A21" s="194" t="s">
        <v>39</v>
      </c>
      <c r="B21" s="194" t="s">
        <v>40</v>
      </c>
      <c r="C21" s="147" t="s">
        <v>29</v>
      </c>
      <c r="D21" s="233" t="s">
        <v>359</v>
      </c>
      <c r="E21" s="147"/>
      <c r="F21" s="138"/>
      <c r="G21" s="138"/>
    </row>
    <row r="22" spans="1:7" ht="39" customHeight="1">
      <c r="A22" s="139" t="s">
        <v>41</v>
      </c>
      <c r="B22" s="140" t="s">
        <v>223</v>
      </c>
      <c r="C22" s="141" t="s">
        <v>55</v>
      </c>
      <c r="D22" s="235" t="s">
        <v>223</v>
      </c>
      <c r="E22" s="140" t="s">
        <v>223</v>
      </c>
      <c r="F22" s="138"/>
      <c r="G22" s="138"/>
    </row>
    <row r="23" spans="1:7" ht="32.5" customHeight="1">
      <c r="A23" s="195" t="s">
        <v>42</v>
      </c>
      <c r="B23" s="194" t="s">
        <v>43</v>
      </c>
      <c r="C23" s="147" t="s">
        <v>29</v>
      </c>
      <c r="D23" s="233" t="s">
        <v>379</v>
      </c>
      <c r="E23" s="147"/>
      <c r="F23" s="138"/>
      <c r="G23" s="138"/>
    </row>
    <row r="24" spans="1:7" ht="51" customHeight="1">
      <c r="A24" s="142" t="s">
        <v>44</v>
      </c>
      <c r="B24" s="140" t="s">
        <v>224</v>
      </c>
      <c r="C24" s="141" t="s">
        <v>225</v>
      </c>
      <c r="D24" s="133" t="s">
        <v>316</v>
      </c>
      <c r="E24" s="247" t="s">
        <v>316</v>
      </c>
      <c r="F24" s="138"/>
      <c r="G24" s="138"/>
    </row>
    <row r="25" spans="1:7" ht="31.5">
      <c r="A25" s="142" t="s">
        <v>45</v>
      </c>
      <c r="B25" s="140" t="s">
        <v>226</v>
      </c>
      <c r="C25" s="141" t="s">
        <v>225</v>
      </c>
      <c r="D25" s="133" t="s">
        <v>317</v>
      </c>
      <c r="E25" s="247" t="s">
        <v>317</v>
      </c>
      <c r="F25" s="138"/>
      <c r="G25" s="138"/>
    </row>
    <row r="26" spans="1:7" ht="38.25" customHeight="1">
      <c r="A26" s="142" t="s">
        <v>46</v>
      </c>
      <c r="B26" s="140" t="s">
        <v>227</v>
      </c>
      <c r="C26" s="141" t="s">
        <v>225</v>
      </c>
      <c r="D26" s="133" t="s">
        <v>318</v>
      </c>
      <c r="E26" s="247" t="s">
        <v>318</v>
      </c>
      <c r="F26" s="138"/>
      <c r="G26" s="138"/>
    </row>
    <row r="27" spans="1:7" ht="31.5">
      <c r="A27" s="139" t="s">
        <v>47</v>
      </c>
      <c r="B27" s="140" t="s">
        <v>228</v>
      </c>
      <c r="C27" s="141" t="s">
        <v>225</v>
      </c>
      <c r="D27" s="133" t="s">
        <v>319</v>
      </c>
      <c r="E27" s="247" t="s">
        <v>319</v>
      </c>
      <c r="F27" s="138"/>
      <c r="G27" s="138"/>
    </row>
    <row r="28" spans="1:7" ht="21">
      <c r="A28" s="139" t="s">
        <v>48</v>
      </c>
      <c r="B28" s="140" t="s">
        <v>229</v>
      </c>
      <c r="C28" s="141" t="s">
        <v>225</v>
      </c>
      <c r="D28" s="133" t="s">
        <v>320</v>
      </c>
      <c r="E28" s="247" t="s">
        <v>320</v>
      </c>
      <c r="F28" s="138"/>
      <c r="G28" s="138"/>
    </row>
    <row r="29" spans="1:7" ht="36.75" customHeight="1">
      <c r="A29" s="142" t="s">
        <v>49</v>
      </c>
      <c r="B29" s="140" t="s">
        <v>230</v>
      </c>
      <c r="C29" s="141" t="s">
        <v>37</v>
      </c>
      <c r="D29" s="133" t="s">
        <v>321</v>
      </c>
      <c r="E29" s="247" t="s">
        <v>321</v>
      </c>
      <c r="F29" s="138"/>
      <c r="G29" s="138"/>
    </row>
    <row r="30" spans="1:7" ht="36.75" customHeight="1">
      <c r="A30" s="142" t="s">
        <v>51</v>
      </c>
      <c r="B30" s="140" t="s">
        <v>231</v>
      </c>
      <c r="C30" s="141" t="s">
        <v>113</v>
      </c>
      <c r="D30" s="133" t="s">
        <v>322</v>
      </c>
      <c r="E30" s="247" t="s">
        <v>322</v>
      </c>
      <c r="F30" s="138"/>
      <c r="G30" s="138"/>
    </row>
    <row r="31" spans="1:7" ht="21">
      <c r="A31" s="182" t="s">
        <v>52</v>
      </c>
      <c r="B31" s="194" t="s">
        <v>53</v>
      </c>
      <c r="C31" s="147" t="s">
        <v>29</v>
      </c>
      <c r="D31" s="233" t="s">
        <v>360</v>
      </c>
      <c r="E31" s="147"/>
      <c r="F31" s="138"/>
      <c r="G31" s="138"/>
    </row>
    <row r="32" spans="1:7" ht="37" customHeight="1">
      <c r="A32" s="148" t="s">
        <v>54</v>
      </c>
      <c r="B32" s="149" t="s">
        <v>232</v>
      </c>
      <c r="C32" s="150" t="s">
        <v>55</v>
      </c>
      <c r="D32" s="133" t="s">
        <v>323</v>
      </c>
      <c r="E32" s="247" t="s">
        <v>323</v>
      </c>
      <c r="F32" s="138"/>
      <c r="G32" s="138"/>
    </row>
    <row r="33" spans="1:7" ht="37.5" customHeight="1">
      <c r="A33" s="182" t="s">
        <v>56</v>
      </c>
      <c r="B33" s="194" t="s">
        <v>57</v>
      </c>
      <c r="C33" s="147" t="s">
        <v>29</v>
      </c>
      <c r="D33" s="233" t="s">
        <v>380</v>
      </c>
      <c r="E33" s="147"/>
      <c r="F33" s="138"/>
      <c r="G33" s="138"/>
    </row>
    <row r="34" spans="1:7" ht="21">
      <c r="A34" s="142" t="s">
        <v>58</v>
      </c>
      <c r="B34" s="140" t="s">
        <v>233</v>
      </c>
      <c r="C34" s="141" t="s">
        <v>113</v>
      </c>
      <c r="D34" s="133" t="s">
        <v>324</v>
      </c>
      <c r="E34" s="247" t="s">
        <v>324</v>
      </c>
      <c r="F34" s="138"/>
      <c r="G34" s="138"/>
    </row>
    <row r="35" spans="1:7" ht="31.5">
      <c r="A35" s="142" t="s">
        <v>59</v>
      </c>
      <c r="B35" s="140" t="s">
        <v>234</v>
      </c>
      <c r="C35" s="141" t="s">
        <v>113</v>
      </c>
      <c r="D35" s="133" t="s">
        <v>325</v>
      </c>
      <c r="E35" s="247" t="s">
        <v>325</v>
      </c>
      <c r="F35" s="138"/>
      <c r="G35" s="138"/>
    </row>
    <row r="36" spans="1:7" ht="31.5">
      <c r="A36" s="142" t="s">
        <v>60</v>
      </c>
      <c r="B36" s="140" t="s">
        <v>235</v>
      </c>
      <c r="C36" s="141" t="s">
        <v>113</v>
      </c>
      <c r="D36" s="133" t="s">
        <v>326</v>
      </c>
      <c r="E36" s="247" t="s">
        <v>326</v>
      </c>
      <c r="F36" s="138"/>
      <c r="G36" s="138"/>
    </row>
    <row r="37" spans="1:7" ht="31.5">
      <c r="A37" s="142" t="s">
        <v>61</v>
      </c>
      <c r="B37" s="140" t="s">
        <v>236</v>
      </c>
      <c r="C37" s="141" t="s">
        <v>113</v>
      </c>
      <c r="D37" s="133" t="s">
        <v>327</v>
      </c>
      <c r="E37" s="247" t="s">
        <v>327</v>
      </c>
      <c r="F37" s="138"/>
      <c r="G37" s="138"/>
    </row>
    <row r="38" spans="1:7" ht="53.15" customHeight="1">
      <c r="A38" s="182" t="s">
        <v>62</v>
      </c>
      <c r="B38" s="196" t="s">
        <v>63</v>
      </c>
      <c r="C38" s="147" t="s">
        <v>29</v>
      </c>
      <c r="D38" s="233" t="s">
        <v>381</v>
      </c>
      <c r="E38" s="147"/>
      <c r="F38" s="138"/>
      <c r="G38" s="138"/>
    </row>
    <row r="39" spans="1:7" ht="48" customHeight="1">
      <c r="A39" s="142" t="s">
        <v>64</v>
      </c>
      <c r="B39" s="140" t="s">
        <v>237</v>
      </c>
      <c r="C39" s="141" t="s">
        <v>55</v>
      </c>
      <c r="D39" s="235" t="s">
        <v>237</v>
      </c>
      <c r="E39" s="140" t="s">
        <v>237</v>
      </c>
      <c r="F39" s="138"/>
      <c r="G39" s="138"/>
    </row>
    <row r="40" spans="1:7" ht="24.65" customHeight="1">
      <c r="A40" s="139" t="s">
        <v>65</v>
      </c>
      <c r="B40" s="140" t="s">
        <v>238</v>
      </c>
      <c r="C40" s="141" t="s">
        <v>55</v>
      </c>
      <c r="D40" s="235" t="s">
        <v>238</v>
      </c>
      <c r="E40" s="140" t="s">
        <v>238</v>
      </c>
      <c r="F40" s="138"/>
      <c r="G40" s="138"/>
    </row>
    <row r="41" spans="1:7" ht="29.5" customHeight="1">
      <c r="A41" s="139" t="s">
        <v>66</v>
      </c>
      <c r="B41" s="140" t="s">
        <v>239</v>
      </c>
      <c r="C41" s="141" t="s">
        <v>55</v>
      </c>
      <c r="D41" s="235" t="s">
        <v>239</v>
      </c>
      <c r="E41" s="140" t="s">
        <v>239</v>
      </c>
      <c r="F41" s="138"/>
      <c r="G41" s="138"/>
    </row>
    <row r="42" spans="1:7" ht="66" customHeight="1">
      <c r="A42" s="1066" t="s">
        <v>70</v>
      </c>
      <c r="B42" s="197" t="s">
        <v>71</v>
      </c>
      <c r="C42" s="198" t="s">
        <v>29</v>
      </c>
      <c r="D42" s="236" t="s">
        <v>373</v>
      </c>
      <c r="E42" s="179"/>
      <c r="F42" s="138"/>
      <c r="G42" s="138"/>
    </row>
    <row r="43" spans="1:7" ht="46.5" customHeight="1">
      <c r="A43" s="1065"/>
      <c r="B43" s="197" t="s">
        <v>72</v>
      </c>
      <c r="C43" s="198" t="s">
        <v>29</v>
      </c>
      <c r="D43" s="236" t="s">
        <v>375</v>
      </c>
      <c r="E43" s="184" t="s">
        <v>375</v>
      </c>
      <c r="F43" s="138"/>
      <c r="G43" s="138"/>
    </row>
    <row r="44" spans="1:7" ht="56.25" customHeight="1">
      <c r="A44" s="194" t="s">
        <v>73</v>
      </c>
      <c r="B44" s="182" t="s">
        <v>74</v>
      </c>
      <c r="C44" s="199" t="s">
        <v>29</v>
      </c>
      <c r="D44" s="237" t="s">
        <v>376</v>
      </c>
      <c r="E44" s="185" t="s">
        <v>376</v>
      </c>
      <c r="F44" s="138"/>
      <c r="G44" s="138"/>
    </row>
    <row r="45" spans="1:7" ht="56.25" customHeight="1">
      <c r="A45" s="139" t="s">
        <v>75</v>
      </c>
      <c r="B45" s="140" t="s">
        <v>240</v>
      </c>
      <c r="C45" s="151" t="s">
        <v>37</v>
      </c>
      <c r="D45" s="235" t="s">
        <v>240</v>
      </c>
      <c r="E45" s="140" t="s">
        <v>240</v>
      </c>
      <c r="F45" s="138"/>
      <c r="G45" s="138"/>
    </row>
    <row r="46" spans="1:7" ht="55" customHeight="1">
      <c r="A46" s="148" t="s">
        <v>76</v>
      </c>
      <c r="B46" s="149" t="s">
        <v>241</v>
      </c>
      <c r="C46" s="152" t="s">
        <v>37</v>
      </c>
      <c r="D46" s="238" t="s">
        <v>241</v>
      </c>
      <c r="E46" s="140" t="s">
        <v>241</v>
      </c>
      <c r="F46" s="138"/>
      <c r="G46" s="138"/>
    </row>
    <row r="47" spans="1:7" ht="65.150000000000006" customHeight="1">
      <c r="A47" s="139" t="s">
        <v>77</v>
      </c>
      <c r="B47" s="140" t="s">
        <v>242</v>
      </c>
      <c r="C47" s="151" t="s">
        <v>243</v>
      </c>
      <c r="D47" s="235" t="s">
        <v>242</v>
      </c>
      <c r="E47" s="140" t="s">
        <v>242</v>
      </c>
      <c r="F47" s="138"/>
      <c r="G47" s="138"/>
    </row>
    <row r="48" spans="1:7" ht="61" customHeight="1">
      <c r="A48" s="139" t="s">
        <v>78</v>
      </c>
      <c r="B48" s="140" t="s">
        <v>244</v>
      </c>
      <c r="C48" s="151" t="s">
        <v>243</v>
      </c>
      <c r="D48" s="235" t="s">
        <v>244</v>
      </c>
      <c r="E48" s="140" t="s">
        <v>244</v>
      </c>
      <c r="F48" s="138"/>
      <c r="G48" s="138"/>
    </row>
    <row r="49" spans="1:7" ht="65.25" customHeight="1">
      <c r="A49" s="194" t="s">
        <v>80</v>
      </c>
      <c r="B49" s="182" t="s">
        <v>463</v>
      </c>
      <c r="C49" s="199" t="s">
        <v>29</v>
      </c>
      <c r="D49" s="239" t="s">
        <v>377</v>
      </c>
      <c r="E49" s="186"/>
      <c r="F49" s="138"/>
      <c r="G49" s="138"/>
    </row>
    <row r="50" spans="1:7" ht="47.25" customHeight="1">
      <c r="A50" s="148" t="s">
        <v>82</v>
      </c>
      <c r="B50" s="140" t="s">
        <v>245</v>
      </c>
      <c r="C50" s="151" t="s">
        <v>37</v>
      </c>
      <c r="D50" s="240" t="s">
        <v>330</v>
      </c>
      <c r="E50" s="153" t="s">
        <v>330</v>
      </c>
      <c r="F50" s="138"/>
      <c r="G50" s="138"/>
    </row>
    <row r="51" spans="1:7" ht="69" customHeight="1">
      <c r="A51" s="139" t="s">
        <v>83</v>
      </c>
      <c r="B51" s="140" t="s">
        <v>246</v>
      </c>
      <c r="C51" s="151" t="s">
        <v>88</v>
      </c>
      <c r="D51" s="235" t="s">
        <v>246</v>
      </c>
      <c r="E51" s="140" t="s">
        <v>246</v>
      </c>
      <c r="F51" s="138"/>
      <c r="G51" s="138"/>
    </row>
    <row r="52" spans="1:7" ht="31.5">
      <c r="A52" s="194" t="s">
        <v>84</v>
      </c>
      <c r="B52" s="194" t="s">
        <v>85</v>
      </c>
      <c r="C52" s="199" t="s">
        <v>29</v>
      </c>
      <c r="D52" s="241" t="s">
        <v>382</v>
      </c>
      <c r="E52" s="147"/>
      <c r="F52" s="138"/>
      <c r="G52" s="138"/>
    </row>
    <row r="53" spans="1:7" ht="54.65" customHeight="1">
      <c r="A53" s="148" t="s">
        <v>87</v>
      </c>
      <c r="B53" s="149" t="s">
        <v>248</v>
      </c>
      <c r="C53" s="150" t="s">
        <v>79</v>
      </c>
      <c r="D53" s="242" t="s">
        <v>329</v>
      </c>
      <c r="E53" s="153" t="s">
        <v>329</v>
      </c>
      <c r="F53" s="138"/>
      <c r="G53" s="138"/>
    </row>
    <row r="54" spans="1:7" ht="54" customHeight="1">
      <c r="A54" s="148" t="s">
        <v>89</v>
      </c>
      <c r="B54" s="140" t="s">
        <v>247</v>
      </c>
      <c r="C54" s="151" t="s">
        <v>37</v>
      </c>
      <c r="D54" s="242" t="s">
        <v>330</v>
      </c>
      <c r="E54" s="153" t="s">
        <v>330</v>
      </c>
      <c r="F54" s="138"/>
      <c r="G54" s="138"/>
    </row>
    <row r="55" spans="1:7" ht="52.5" customHeight="1">
      <c r="A55" s="191" t="s">
        <v>90</v>
      </c>
      <c r="B55" s="191" t="s">
        <v>91</v>
      </c>
      <c r="C55" s="192" t="s">
        <v>29</v>
      </c>
      <c r="D55" s="236" t="s">
        <v>374</v>
      </c>
      <c r="E55" s="179"/>
      <c r="F55" s="138"/>
      <c r="G55" s="138"/>
    </row>
    <row r="56" spans="1:7" ht="52.5" customHeight="1">
      <c r="A56" s="201" t="s">
        <v>92</v>
      </c>
      <c r="B56" s="194" t="s">
        <v>464</v>
      </c>
      <c r="C56" s="155" t="s">
        <v>29</v>
      </c>
      <c r="D56" s="239" t="s">
        <v>383</v>
      </c>
      <c r="E56" s="147"/>
      <c r="F56" s="138"/>
      <c r="G56" s="138"/>
    </row>
    <row r="57" spans="1:7" ht="83.25" customHeight="1">
      <c r="A57" s="142" t="s">
        <v>93</v>
      </c>
      <c r="B57" s="140" t="s">
        <v>249</v>
      </c>
      <c r="C57" s="151" t="s">
        <v>37</v>
      </c>
      <c r="D57" s="235" t="s">
        <v>249</v>
      </c>
      <c r="E57" s="140" t="s">
        <v>249</v>
      </c>
      <c r="F57" s="138"/>
      <c r="G57" s="138"/>
    </row>
    <row r="58" spans="1:7" ht="52.5" customHeight="1">
      <c r="A58" s="139" t="s">
        <v>95</v>
      </c>
      <c r="B58" s="140" t="s">
        <v>250</v>
      </c>
      <c r="C58" s="151" t="s">
        <v>243</v>
      </c>
      <c r="D58" s="235" t="s">
        <v>250</v>
      </c>
      <c r="E58" s="140" t="s">
        <v>250</v>
      </c>
      <c r="F58" s="138"/>
      <c r="G58" s="138"/>
    </row>
    <row r="59" spans="1:7" ht="65.25" customHeight="1">
      <c r="A59" s="194" t="s">
        <v>96</v>
      </c>
      <c r="B59" s="194" t="s">
        <v>465</v>
      </c>
      <c r="C59" s="155" t="s">
        <v>29</v>
      </c>
      <c r="D59" s="233" t="s">
        <v>384</v>
      </c>
      <c r="E59" s="147"/>
      <c r="F59" s="138"/>
      <c r="G59" s="138"/>
    </row>
    <row r="60" spans="1:7" ht="53.25" customHeight="1">
      <c r="A60" s="139" t="s">
        <v>98</v>
      </c>
      <c r="B60" s="140" t="s">
        <v>251</v>
      </c>
      <c r="C60" s="151" t="s">
        <v>79</v>
      </c>
      <c r="D60" s="235" t="s">
        <v>251</v>
      </c>
      <c r="E60" s="140"/>
      <c r="F60" s="138"/>
      <c r="G60" s="138"/>
    </row>
    <row r="61" spans="1:7" ht="72" customHeight="1">
      <c r="A61" s="139" t="s">
        <v>99</v>
      </c>
      <c r="B61" s="140" t="s">
        <v>252</v>
      </c>
      <c r="C61" s="151" t="s">
        <v>253</v>
      </c>
      <c r="D61" s="235" t="s">
        <v>252</v>
      </c>
      <c r="E61" s="140" t="s">
        <v>252</v>
      </c>
      <c r="F61" s="138"/>
      <c r="G61" s="138"/>
    </row>
    <row r="62" spans="1:7" ht="59.15" customHeight="1">
      <c r="A62" s="191" t="s">
        <v>100</v>
      </c>
      <c r="B62" s="191" t="s">
        <v>101</v>
      </c>
      <c r="C62" s="202" t="s">
        <v>29</v>
      </c>
      <c r="D62" s="243" t="s">
        <v>378</v>
      </c>
      <c r="E62" s="179"/>
      <c r="F62" s="138"/>
      <c r="G62" s="138"/>
    </row>
    <row r="63" spans="1:7" ht="58.5" customHeight="1">
      <c r="A63" s="194" t="s">
        <v>102</v>
      </c>
      <c r="B63" s="194" t="s">
        <v>103</v>
      </c>
      <c r="C63" s="147" t="s">
        <v>29</v>
      </c>
      <c r="D63" s="233" t="s">
        <v>388</v>
      </c>
      <c r="E63" s="147"/>
      <c r="F63" s="138"/>
      <c r="G63" s="138"/>
    </row>
    <row r="64" spans="1:7" ht="67" customHeight="1">
      <c r="A64" s="142" t="s">
        <v>104</v>
      </c>
      <c r="B64" s="144" t="s">
        <v>254</v>
      </c>
      <c r="C64" s="145" t="s">
        <v>113</v>
      </c>
      <c r="D64" s="244" t="s">
        <v>254</v>
      </c>
      <c r="E64" s="249" t="s">
        <v>254</v>
      </c>
      <c r="F64" s="138"/>
      <c r="G64" s="138"/>
    </row>
    <row r="65" spans="1:7" ht="42">
      <c r="A65" s="194" t="s">
        <v>105</v>
      </c>
      <c r="B65" s="194" t="s">
        <v>467</v>
      </c>
      <c r="C65" s="147" t="s">
        <v>29</v>
      </c>
      <c r="D65" s="233" t="s">
        <v>393</v>
      </c>
      <c r="E65" s="147"/>
      <c r="F65" s="138"/>
      <c r="G65" s="138"/>
    </row>
    <row r="66" spans="1:7" ht="68.150000000000006" customHeight="1">
      <c r="A66" s="148" t="s">
        <v>107</v>
      </c>
      <c r="B66" s="144" t="s">
        <v>255</v>
      </c>
      <c r="C66" s="154" t="s">
        <v>79</v>
      </c>
      <c r="D66" s="244" t="s">
        <v>255</v>
      </c>
      <c r="E66" s="249" t="s">
        <v>255</v>
      </c>
      <c r="F66" s="138"/>
      <c r="G66" s="138"/>
    </row>
    <row r="67" spans="1:7" ht="56.5" customHeight="1">
      <c r="A67" s="191" t="s">
        <v>108</v>
      </c>
      <c r="B67" s="191" t="s">
        <v>109</v>
      </c>
      <c r="C67" s="198" t="s">
        <v>29</v>
      </c>
      <c r="D67" s="236" t="s">
        <v>375</v>
      </c>
      <c r="E67" s="184" t="s">
        <v>375</v>
      </c>
      <c r="F67" s="138"/>
      <c r="G67" s="138"/>
    </row>
    <row r="68" spans="1:7" ht="60" customHeight="1">
      <c r="A68" s="194" t="s">
        <v>110</v>
      </c>
      <c r="B68" s="194" t="s">
        <v>111</v>
      </c>
      <c r="C68" s="147" t="s">
        <v>29</v>
      </c>
      <c r="D68" s="233" t="s">
        <v>389</v>
      </c>
      <c r="E68" s="147"/>
      <c r="F68" s="138"/>
      <c r="G68" s="138"/>
    </row>
    <row r="69" spans="1:7" ht="60" customHeight="1">
      <c r="A69" s="139" t="s">
        <v>112</v>
      </c>
      <c r="B69" s="140" t="s">
        <v>256</v>
      </c>
      <c r="C69" s="141" t="s">
        <v>37</v>
      </c>
      <c r="D69" s="235" t="s">
        <v>256</v>
      </c>
      <c r="E69" s="140" t="s">
        <v>256</v>
      </c>
      <c r="F69" s="138"/>
      <c r="G69" s="138"/>
    </row>
    <row r="70" spans="1:7" ht="60" customHeight="1">
      <c r="A70" s="139" t="s">
        <v>114</v>
      </c>
      <c r="B70" s="140" t="s">
        <v>257</v>
      </c>
      <c r="C70" s="141" t="s">
        <v>37</v>
      </c>
      <c r="D70" s="235" t="s">
        <v>257</v>
      </c>
      <c r="E70" s="140" t="s">
        <v>257</v>
      </c>
      <c r="F70" s="138"/>
      <c r="G70" s="138"/>
    </row>
    <row r="71" spans="1:7" ht="31.5" customHeight="1">
      <c r="A71" s="191" t="s">
        <v>115</v>
      </c>
      <c r="B71" s="191" t="s">
        <v>116</v>
      </c>
      <c r="C71" s="203" t="s">
        <v>29</v>
      </c>
      <c r="D71" s="236" t="s">
        <v>372</v>
      </c>
      <c r="E71" s="187" t="s">
        <v>372</v>
      </c>
      <c r="F71" s="138"/>
      <c r="G71" s="138"/>
    </row>
    <row r="72" spans="1:7" ht="45.75" customHeight="1">
      <c r="A72" s="194" t="s">
        <v>117</v>
      </c>
      <c r="B72" s="194" t="s">
        <v>118</v>
      </c>
      <c r="C72" s="147" t="s">
        <v>29</v>
      </c>
      <c r="D72" s="233" t="s">
        <v>394</v>
      </c>
      <c r="E72" s="147"/>
      <c r="F72" s="138"/>
      <c r="G72" s="138"/>
    </row>
    <row r="73" spans="1:7" ht="65.5" customHeight="1">
      <c r="A73" s="148" t="s">
        <v>119</v>
      </c>
      <c r="B73" s="149" t="s">
        <v>258</v>
      </c>
      <c r="C73" s="154" t="s">
        <v>88</v>
      </c>
      <c r="D73" s="238" t="s">
        <v>337</v>
      </c>
      <c r="E73" s="140" t="s">
        <v>337</v>
      </c>
      <c r="F73" s="138"/>
      <c r="G73" s="138"/>
    </row>
    <row r="74" spans="1:7" ht="33" customHeight="1">
      <c r="A74" s="148" t="s">
        <v>120</v>
      </c>
      <c r="B74" s="149" t="s">
        <v>259</v>
      </c>
      <c r="C74" s="145" t="s">
        <v>37</v>
      </c>
      <c r="D74" s="238" t="s">
        <v>259</v>
      </c>
      <c r="E74" s="140" t="s">
        <v>259</v>
      </c>
      <c r="F74" s="138"/>
      <c r="G74" s="138"/>
    </row>
    <row r="75" spans="1:7" ht="39.75" customHeight="1">
      <c r="A75" s="197" t="s">
        <v>121</v>
      </c>
      <c r="B75" s="191" t="s">
        <v>122</v>
      </c>
      <c r="C75" s="192" t="s">
        <v>29</v>
      </c>
      <c r="D75" s="245" t="s">
        <v>371</v>
      </c>
      <c r="E75" s="179"/>
      <c r="F75" s="138"/>
      <c r="G75" s="138"/>
    </row>
    <row r="76" spans="1:7" ht="39.75" customHeight="1">
      <c r="A76" s="182" t="s">
        <v>123</v>
      </c>
      <c r="B76" s="194" t="s">
        <v>124</v>
      </c>
      <c r="C76" s="155" t="s">
        <v>29</v>
      </c>
      <c r="D76" s="233" t="s">
        <v>387</v>
      </c>
      <c r="E76" s="147"/>
      <c r="F76" s="138"/>
      <c r="G76" s="138"/>
    </row>
    <row r="77" spans="1:7" ht="53.5" customHeight="1">
      <c r="A77" s="142" t="s">
        <v>125</v>
      </c>
      <c r="B77" s="149" t="s">
        <v>260</v>
      </c>
      <c r="C77" s="154" t="s">
        <v>37</v>
      </c>
      <c r="D77" s="238" t="s">
        <v>260</v>
      </c>
      <c r="E77" s="140" t="s">
        <v>260</v>
      </c>
      <c r="F77" s="138"/>
      <c r="G77" s="138"/>
    </row>
    <row r="78" spans="1:7" ht="63.75" customHeight="1">
      <c r="A78" s="182" t="s">
        <v>126</v>
      </c>
      <c r="B78" s="194" t="s">
        <v>127</v>
      </c>
      <c r="C78" s="155" t="s">
        <v>29</v>
      </c>
      <c r="D78" s="233" t="s">
        <v>386</v>
      </c>
      <c r="E78" s="156"/>
      <c r="F78" s="138"/>
      <c r="G78" s="138"/>
    </row>
    <row r="79" spans="1:7" ht="63.75" customHeight="1">
      <c r="A79" s="142" t="s">
        <v>128</v>
      </c>
      <c r="B79" s="140" t="s">
        <v>261</v>
      </c>
      <c r="C79" s="141" t="s">
        <v>79</v>
      </c>
      <c r="D79" s="235" t="s">
        <v>261</v>
      </c>
      <c r="E79" s="140" t="s">
        <v>261</v>
      </c>
      <c r="F79" s="138"/>
      <c r="G79" s="138"/>
    </row>
    <row r="80" spans="1:7" ht="42">
      <c r="A80" s="142" t="s">
        <v>129</v>
      </c>
      <c r="B80" s="140" t="s">
        <v>262</v>
      </c>
      <c r="C80" s="141" t="s">
        <v>253</v>
      </c>
      <c r="D80" s="235" t="s">
        <v>262</v>
      </c>
      <c r="E80" s="140" t="s">
        <v>262</v>
      </c>
      <c r="F80" s="138"/>
      <c r="G80" s="138"/>
    </row>
    <row r="81" spans="1:7" ht="62.25" customHeight="1">
      <c r="A81" s="194" t="s">
        <v>130</v>
      </c>
      <c r="B81" s="194" t="s">
        <v>468</v>
      </c>
      <c r="C81" s="147" t="s">
        <v>29</v>
      </c>
      <c r="D81" s="233" t="s">
        <v>385</v>
      </c>
      <c r="E81" s="183"/>
      <c r="F81" s="138"/>
      <c r="G81" s="138"/>
    </row>
    <row r="82" spans="1:7" ht="80.5" customHeight="1">
      <c r="A82" s="148" t="s">
        <v>132</v>
      </c>
      <c r="B82" s="149" t="s">
        <v>263</v>
      </c>
      <c r="C82" s="154" t="s">
        <v>37</v>
      </c>
      <c r="D82" s="238" t="s">
        <v>263</v>
      </c>
      <c r="E82" s="140" t="s">
        <v>263</v>
      </c>
      <c r="F82" s="138"/>
      <c r="G82" s="138"/>
    </row>
    <row r="83" spans="1:7" ht="54.75" customHeight="1">
      <c r="A83" s="204" t="s">
        <v>135</v>
      </c>
      <c r="B83" s="191" t="s">
        <v>136</v>
      </c>
      <c r="C83" s="203" t="s">
        <v>29</v>
      </c>
      <c r="D83" s="236" t="s">
        <v>370</v>
      </c>
      <c r="E83" s="179"/>
      <c r="F83" s="138"/>
      <c r="G83" s="138"/>
    </row>
    <row r="84" spans="1:7" ht="95.5" customHeight="1">
      <c r="A84" s="194" t="s">
        <v>137</v>
      </c>
      <c r="B84" s="194" t="s">
        <v>408</v>
      </c>
      <c r="C84" s="147" t="s">
        <v>29</v>
      </c>
      <c r="D84" s="233" t="s">
        <v>395</v>
      </c>
      <c r="E84" s="156"/>
      <c r="F84" s="138"/>
      <c r="G84" s="138"/>
    </row>
    <row r="85" spans="1:7" ht="76" customHeight="1">
      <c r="A85" s="148" t="s">
        <v>139</v>
      </c>
      <c r="B85" s="149" t="s">
        <v>264</v>
      </c>
      <c r="C85" s="154" t="s">
        <v>265</v>
      </c>
      <c r="D85" s="238" t="s">
        <v>331</v>
      </c>
      <c r="E85" s="140" t="s">
        <v>331</v>
      </c>
      <c r="F85" s="138"/>
      <c r="G85" s="138"/>
    </row>
    <row r="86" spans="1:7" ht="39" customHeight="1">
      <c r="A86" s="148" t="s">
        <v>141</v>
      </c>
      <c r="B86" s="149" t="s">
        <v>266</v>
      </c>
      <c r="C86" s="154" t="s">
        <v>37</v>
      </c>
      <c r="D86" s="238" t="s">
        <v>266</v>
      </c>
      <c r="E86" s="140" t="s">
        <v>266</v>
      </c>
      <c r="F86" s="138"/>
      <c r="G86" s="138"/>
    </row>
    <row r="87" spans="1:7" ht="39" customHeight="1">
      <c r="A87" s="148" t="s">
        <v>142</v>
      </c>
      <c r="B87" s="149" t="s">
        <v>267</v>
      </c>
      <c r="C87" s="154" t="s">
        <v>113</v>
      </c>
      <c r="D87" s="238" t="s">
        <v>267</v>
      </c>
      <c r="E87" s="140" t="s">
        <v>267</v>
      </c>
      <c r="F87" s="138"/>
      <c r="G87" s="138"/>
    </row>
    <row r="88" spans="1:7" ht="55.5" customHeight="1">
      <c r="A88" s="148" t="s">
        <v>143</v>
      </c>
      <c r="B88" s="149" t="s">
        <v>268</v>
      </c>
      <c r="C88" s="154" t="s">
        <v>37</v>
      </c>
      <c r="D88" s="238" t="s">
        <v>268</v>
      </c>
      <c r="E88" s="140" t="s">
        <v>268</v>
      </c>
      <c r="F88" s="138"/>
      <c r="G88" s="138"/>
    </row>
    <row r="89" spans="1:7" ht="33.65" customHeight="1">
      <c r="A89" s="191" t="s">
        <v>146</v>
      </c>
      <c r="B89" s="191" t="s">
        <v>147</v>
      </c>
      <c r="C89" s="203" t="s">
        <v>29</v>
      </c>
      <c r="D89" s="236" t="s">
        <v>369</v>
      </c>
      <c r="E89" s="187"/>
      <c r="F89" s="138"/>
      <c r="G89" s="138"/>
    </row>
    <row r="90" spans="1:7" ht="69.650000000000006" customHeight="1">
      <c r="A90" s="194" t="s">
        <v>148</v>
      </c>
      <c r="B90" s="194" t="s">
        <v>149</v>
      </c>
      <c r="C90" s="205" t="s">
        <v>29</v>
      </c>
      <c r="D90" s="246" t="s">
        <v>396</v>
      </c>
      <c r="E90" s="156"/>
      <c r="F90" s="138"/>
      <c r="G90" s="138"/>
    </row>
    <row r="91" spans="1:7" ht="31.5">
      <c r="A91" s="139" t="s">
        <v>150</v>
      </c>
      <c r="B91" s="140" t="s">
        <v>269</v>
      </c>
      <c r="C91" s="141" t="s">
        <v>37</v>
      </c>
      <c r="D91" s="235" t="s">
        <v>269</v>
      </c>
      <c r="E91" s="140" t="s">
        <v>269</v>
      </c>
      <c r="F91" s="138"/>
      <c r="G91" s="138"/>
    </row>
    <row r="92" spans="1:7" ht="21">
      <c r="A92" s="148" t="s">
        <v>151</v>
      </c>
      <c r="B92" s="140" t="s">
        <v>270</v>
      </c>
      <c r="C92" s="141" t="s">
        <v>113</v>
      </c>
      <c r="D92" s="235" t="s">
        <v>270</v>
      </c>
      <c r="E92" s="140" t="s">
        <v>270</v>
      </c>
      <c r="F92" s="138"/>
      <c r="G92" s="138"/>
    </row>
    <row r="93" spans="1:7" ht="21">
      <c r="A93" s="194" t="s">
        <v>152</v>
      </c>
      <c r="B93" s="194" t="s">
        <v>469</v>
      </c>
      <c r="C93" s="199" t="s">
        <v>29</v>
      </c>
      <c r="D93" s="241" t="s">
        <v>397</v>
      </c>
      <c r="E93" s="200" t="s">
        <v>397</v>
      </c>
      <c r="F93" s="138"/>
      <c r="G93" s="138"/>
    </row>
    <row r="94" spans="1:7" ht="51.75" customHeight="1">
      <c r="A94" s="139" t="s">
        <v>155</v>
      </c>
      <c r="B94" s="140" t="s">
        <v>271</v>
      </c>
      <c r="C94" s="141" t="s">
        <v>37</v>
      </c>
      <c r="D94" s="235" t="s">
        <v>271</v>
      </c>
      <c r="E94" s="140" t="s">
        <v>271</v>
      </c>
      <c r="F94" s="138"/>
      <c r="G94" s="138"/>
    </row>
    <row r="95" spans="1:7" ht="36.75" customHeight="1">
      <c r="A95" s="148" t="s">
        <v>156</v>
      </c>
      <c r="B95" s="140" t="s">
        <v>272</v>
      </c>
      <c r="C95" s="151" t="s">
        <v>113</v>
      </c>
      <c r="D95" s="235" t="s">
        <v>272</v>
      </c>
      <c r="E95" s="140" t="s">
        <v>272</v>
      </c>
      <c r="F95" s="138"/>
      <c r="G95" s="138"/>
    </row>
    <row r="96" spans="1:7" ht="29.25" customHeight="1">
      <c r="A96" s="1064" t="s">
        <v>157</v>
      </c>
      <c r="B96" s="191" t="s">
        <v>158</v>
      </c>
      <c r="C96" s="192" t="s">
        <v>29</v>
      </c>
      <c r="D96" s="236" t="s">
        <v>366</v>
      </c>
      <c r="E96" s="179"/>
      <c r="F96" s="138"/>
      <c r="G96" s="138"/>
    </row>
    <row r="97" spans="1:7" ht="45" customHeight="1">
      <c r="A97" s="1064"/>
      <c r="B97" s="191" t="s">
        <v>159</v>
      </c>
      <c r="C97" s="192" t="s">
        <v>29</v>
      </c>
      <c r="D97" s="236" t="s">
        <v>367</v>
      </c>
      <c r="E97" s="179"/>
      <c r="F97" s="138"/>
      <c r="G97" s="138"/>
    </row>
    <row r="98" spans="1:7" ht="26.25" customHeight="1">
      <c r="A98" s="1065"/>
      <c r="B98" s="191" t="s">
        <v>160</v>
      </c>
      <c r="C98" s="192" t="s">
        <v>29</v>
      </c>
      <c r="D98" s="236" t="s">
        <v>368</v>
      </c>
      <c r="E98" s="179"/>
      <c r="F98" s="138"/>
      <c r="G98" s="138"/>
    </row>
    <row r="99" spans="1:7" ht="31.5">
      <c r="A99" s="194" t="s">
        <v>161</v>
      </c>
      <c r="B99" s="194" t="s">
        <v>471</v>
      </c>
      <c r="C99" s="155" t="s">
        <v>29</v>
      </c>
      <c r="D99" s="233" t="s">
        <v>392</v>
      </c>
      <c r="E99" s="156"/>
      <c r="F99" s="138"/>
      <c r="G99" s="138"/>
    </row>
    <row r="100" spans="1:7" ht="55.5" customHeight="1">
      <c r="A100" s="157" t="s">
        <v>163</v>
      </c>
      <c r="B100" s="140" t="s">
        <v>273</v>
      </c>
      <c r="C100" s="141" t="s">
        <v>88</v>
      </c>
      <c r="D100" s="235" t="s">
        <v>273</v>
      </c>
      <c r="E100" s="140" t="s">
        <v>273</v>
      </c>
      <c r="F100" s="138"/>
      <c r="G100" s="138"/>
    </row>
    <row r="101" spans="1:7" ht="63" customHeight="1">
      <c r="A101" s="139" t="s">
        <v>164</v>
      </c>
      <c r="B101" s="140" t="s">
        <v>274</v>
      </c>
      <c r="C101" s="141" t="s">
        <v>55</v>
      </c>
      <c r="D101" s="235" t="s">
        <v>274</v>
      </c>
      <c r="E101" s="140" t="s">
        <v>274</v>
      </c>
      <c r="F101" s="138"/>
      <c r="G101" s="138"/>
    </row>
    <row r="102" spans="1:7" ht="54" customHeight="1">
      <c r="A102" s="139" t="s">
        <v>165</v>
      </c>
      <c r="B102" s="140" t="s">
        <v>275</v>
      </c>
      <c r="C102" s="141" t="s">
        <v>37</v>
      </c>
      <c r="D102" s="235" t="s">
        <v>275</v>
      </c>
      <c r="E102" s="140" t="s">
        <v>275</v>
      </c>
      <c r="F102" s="138"/>
      <c r="G102" s="138"/>
    </row>
    <row r="103" spans="1:7" ht="63" customHeight="1">
      <c r="A103" s="158" t="s">
        <v>166</v>
      </c>
      <c r="B103" s="140" t="s">
        <v>276</v>
      </c>
      <c r="C103" s="141" t="s">
        <v>113</v>
      </c>
      <c r="D103" s="235" t="s">
        <v>276</v>
      </c>
      <c r="E103" s="140" t="s">
        <v>276</v>
      </c>
      <c r="F103" s="138"/>
      <c r="G103" s="138"/>
    </row>
    <row r="104" spans="1:7" ht="44.5" customHeight="1">
      <c r="A104" s="148" t="s">
        <v>167</v>
      </c>
      <c r="B104" s="140" t="s">
        <v>277</v>
      </c>
      <c r="C104" s="141" t="s">
        <v>113</v>
      </c>
      <c r="D104" s="235" t="s">
        <v>277</v>
      </c>
      <c r="E104" s="140" t="s">
        <v>277</v>
      </c>
      <c r="F104" s="138"/>
      <c r="G104" s="138"/>
    </row>
    <row r="105" spans="1:7" ht="33" customHeight="1">
      <c r="A105" s="194" t="s">
        <v>168</v>
      </c>
      <c r="B105" s="194" t="s">
        <v>169</v>
      </c>
      <c r="C105" s="155" t="s">
        <v>29</v>
      </c>
      <c r="D105" s="233" t="s">
        <v>391</v>
      </c>
      <c r="E105" s="156"/>
      <c r="F105" s="138"/>
      <c r="G105" s="138"/>
    </row>
    <row r="106" spans="1:7" ht="48.65" customHeight="1">
      <c r="A106" s="148" t="s">
        <v>170</v>
      </c>
      <c r="B106" s="149" t="s">
        <v>278</v>
      </c>
      <c r="C106" s="150" t="s">
        <v>88</v>
      </c>
      <c r="D106" s="238" t="s">
        <v>278</v>
      </c>
      <c r="E106" s="140" t="s">
        <v>278</v>
      </c>
      <c r="F106" s="138"/>
      <c r="G106" s="138"/>
    </row>
    <row r="107" spans="1:7" ht="37.5" customHeight="1">
      <c r="A107" s="148" t="s">
        <v>171</v>
      </c>
      <c r="B107" s="149" t="s">
        <v>279</v>
      </c>
      <c r="C107" s="150" t="s">
        <v>79</v>
      </c>
      <c r="D107" s="238" t="s">
        <v>279</v>
      </c>
      <c r="E107" s="140" t="s">
        <v>279</v>
      </c>
      <c r="F107" s="138"/>
      <c r="G107" s="138"/>
    </row>
    <row r="108" spans="1:7" ht="48.65" customHeight="1">
      <c r="A108" s="194" t="s">
        <v>172</v>
      </c>
      <c r="B108" s="194" t="s">
        <v>409</v>
      </c>
      <c r="C108" s="155" t="s">
        <v>29</v>
      </c>
      <c r="D108" s="239" t="s">
        <v>390</v>
      </c>
      <c r="E108" s="188"/>
      <c r="F108" s="138"/>
      <c r="G108" s="138"/>
    </row>
    <row r="109" spans="1:7" ht="53.5" customHeight="1">
      <c r="A109" s="139" t="s">
        <v>174</v>
      </c>
      <c r="B109" s="140" t="s">
        <v>280</v>
      </c>
      <c r="C109" s="141" t="s">
        <v>113</v>
      </c>
      <c r="D109" s="235" t="s">
        <v>280</v>
      </c>
      <c r="E109" s="140" t="s">
        <v>280</v>
      </c>
      <c r="F109" s="138"/>
      <c r="G109" s="138"/>
    </row>
    <row r="110" spans="1:7" ht="33.75" customHeight="1">
      <c r="A110" s="148" t="s">
        <v>175</v>
      </c>
      <c r="B110" s="140" t="s">
        <v>281</v>
      </c>
      <c r="C110" s="141" t="s">
        <v>79</v>
      </c>
      <c r="D110" s="234" t="s">
        <v>335</v>
      </c>
      <c r="E110" s="142" t="s">
        <v>335</v>
      </c>
      <c r="F110" s="138"/>
      <c r="G110" s="138"/>
    </row>
    <row r="111" spans="1:7" ht="21" customHeight="1">
      <c r="A111" s="157" t="s">
        <v>176</v>
      </c>
      <c r="B111" s="140" t="s">
        <v>282</v>
      </c>
      <c r="C111" s="141" t="s">
        <v>55</v>
      </c>
      <c r="D111" s="235" t="s">
        <v>282</v>
      </c>
      <c r="E111" s="140" t="s">
        <v>282</v>
      </c>
      <c r="F111" s="138"/>
      <c r="G111" s="138"/>
    </row>
    <row r="112" spans="1:7" ht="30" customHeight="1">
      <c r="A112" s="148" t="s">
        <v>177</v>
      </c>
      <c r="B112" s="144" t="s">
        <v>283</v>
      </c>
      <c r="C112" s="152" t="s">
        <v>113</v>
      </c>
      <c r="D112" s="234" t="s">
        <v>336</v>
      </c>
      <c r="E112" s="142" t="s">
        <v>336</v>
      </c>
      <c r="F112" s="138"/>
      <c r="G112" s="138"/>
    </row>
    <row r="113" spans="1:7" ht="52" customHeight="1">
      <c r="A113" s="194" t="s">
        <v>178</v>
      </c>
      <c r="B113" s="194" t="s">
        <v>409</v>
      </c>
      <c r="C113" s="155" t="s">
        <v>29</v>
      </c>
      <c r="D113" s="239" t="s">
        <v>390</v>
      </c>
      <c r="E113" s="188"/>
      <c r="F113" s="138"/>
      <c r="G113" s="138"/>
    </row>
    <row r="114" spans="1:7" ht="51" customHeight="1">
      <c r="A114" s="142" t="s">
        <v>181</v>
      </c>
      <c r="B114" s="140" t="s">
        <v>284</v>
      </c>
      <c r="C114" s="141" t="s">
        <v>88</v>
      </c>
      <c r="D114" s="234" t="s">
        <v>334</v>
      </c>
      <c r="E114" s="142" t="s">
        <v>334</v>
      </c>
      <c r="F114" s="138"/>
      <c r="G114" s="138"/>
    </row>
    <row r="115" spans="1:7" ht="29.5" customHeight="1">
      <c r="A115" s="142" t="s">
        <v>182</v>
      </c>
      <c r="B115" s="140" t="s">
        <v>285</v>
      </c>
      <c r="C115" s="141" t="s">
        <v>37</v>
      </c>
      <c r="D115" s="235" t="s">
        <v>285</v>
      </c>
      <c r="E115" s="140" t="s">
        <v>285</v>
      </c>
      <c r="F115" s="138"/>
      <c r="G115" s="138"/>
    </row>
    <row r="116" spans="1:7" ht="53.5" customHeight="1">
      <c r="A116" s="148" t="s">
        <v>183</v>
      </c>
      <c r="B116" s="140" t="s">
        <v>286</v>
      </c>
      <c r="C116" s="141" t="s">
        <v>287</v>
      </c>
      <c r="D116" s="235" t="s">
        <v>286</v>
      </c>
      <c r="E116" s="140" t="s">
        <v>286</v>
      </c>
      <c r="F116" s="138"/>
      <c r="G116" s="138"/>
    </row>
    <row r="117" spans="1:7" ht="42" customHeight="1">
      <c r="A117" s="206" t="s">
        <v>184</v>
      </c>
      <c r="B117" s="191" t="s">
        <v>185</v>
      </c>
      <c r="C117" s="192" t="s">
        <v>29</v>
      </c>
      <c r="D117" s="236" t="s">
        <v>365</v>
      </c>
      <c r="E117" s="179"/>
      <c r="F117" s="138"/>
      <c r="G117" s="138"/>
    </row>
    <row r="118" spans="1:7" ht="42" customHeight="1">
      <c r="A118" s="194" t="s">
        <v>186</v>
      </c>
      <c r="B118" s="194" t="s">
        <v>473</v>
      </c>
      <c r="C118" s="147" t="s">
        <v>29</v>
      </c>
      <c r="D118" s="239" t="s">
        <v>365</v>
      </c>
      <c r="E118" s="188"/>
      <c r="F118" s="138"/>
      <c r="G118" s="138"/>
    </row>
    <row r="119" spans="1:7" ht="99.65" customHeight="1">
      <c r="A119" s="148" t="s">
        <v>188</v>
      </c>
      <c r="B119" s="149" t="s">
        <v>288</v>
      </c>
      <c r="C119" s="154" t="s">
        <v>140</v>
      </c>
      <c r="D119" s="238" t="s">
        <v>288</v>
      </c>
      <c r="E119" s="140" t="s">
        <v>288</v>
      </c>
      <c r="F119" s="138"/>
      <c r="G119" s="138"/>
    </row>
    <row r="120" spans="1:7" ht="65.5" customHeight="1">
      <c r="A120" s="157" t="s">
        <v>189</v>
      </c>
      <c r="B120" s="140" t="s">
        <v>289</v>
      </c>
      <c r="C120" s="141" t="s">
        <v>55</v>
      </c>
      <c r="D120" s="235" t="s">
        <v>289</v>
      </c>
      <c r="E120" s="140" t="s">
        <v>289</v>
      </c>
      <c r="F120" s="138"/>
      <c r="G120" s="138"/>
    </row>
    <row r="121" spans="1:7" ht="69.75" customHeight="1">
      <c r="A121" s="159" t="s">
        <v>190</v>
      </c>
      <c r="B121" s="140" t="s">
        <v>290</v>
      </c>
      <c r="C121" s="141" t="s">
        <v>113</v>
      </c>
      <c r="D121" s="235" t="s">
        <v>290</v>
      </c>
      <c r="E121" s="140" t="s">
        <v>290</v>
      </c>
      <c r="F121" s="138"/>
      <c r="G121" s="138"/>
    </row>
    <row r="122" spans="1:7" ht="59.25" customHeight="1">
      <c r="A122" s="142" t="s">
        <v>191</v>
      </c>
      <c r="B122" s="144" t="s">
        <v>291</v>
      </c>
      <c r="C122" s="145" t="s">
        <v>79</v>
      </c>
      <c r="D122" s="244" t="s">
        <v>291</v>
      </c>
      <c r="E122" s="249" t="s">
        <v>291</v>
      </c>
      <c r="F122" s="138"/>
      <c r="G122" s="138"/>
    </row>
    <row r="123" spans="1:7" ht="64.5" customHeight="1">
      <c r="A123" s="148" t="s">
        <v>192</v>
      </c>
      <c r="B123" s="140" t="s">
        <v>292</v>
      </c>
      <c r="C123" s="141" t="s">
        <v>140</v>
      </c>
      <c r="D123" s="235" t="s">
        <v>292</v>
      </c>
      <c r="E123" s="140" t="s">
        <v>292</v>
      </c>
      <c r="F123" s="138"/>
      <c r="G123" s="138"/>
    </row>
    <row r="125" spans="1:7">
      <c r="B125" s="160"/>
    </row>
  </sheetData>
  <mergeCells count="7">
    <mergeCell ref="A5:A6"/>
    <mergeCell ref="B5:E5"/>
    <mergeCell ref="A96:A98"/>
    <mergeCell ref="A42:A43"/>
    <mergeCell ref="A1:E1"/>
    <mergeCell ref="A2:E2"/>
    <mergeCell ref="A4:E4"/>
  </mergeCells>
  <pageMargins left="0.25" right="0.25" top="0.75" bottom="0.75" header="0.3" footer="0.3"/>
  <pageSetup paperSize="9"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2"/>
  <sheetViews>
    <sheetView workbookViewId="0">
      <selection sqref="A1:D12"/>
    </sheetView>
  </sheetViews>
  <sheetFormatPr defaultRowHeight="14.5"/>
  <cols>
    <col min="1" max="1" width="19.54296875" customWidth="1"/>
    <col min="2" max="2" width="36.26953125" customWidth="1"/>
    <col min="3" max="3" width="18" customWidth="1"/>
    <col min="4" max="4" width="24.7265625" customWidth="1"/>
  </cols>
  <sheetData>
    <row r="1" spans="1:4">
      <c r="A1" s="963" t="s">
        <v>807</v>
      </c>
      <c r="B1" s="963"/>
      <c r="C1" s="963"/>
      <c r="D1" s="963"/>
    </row>
    <row r="2" spans="1:4">
      <c r="A2" s="963" t="s">
        <v>808</v>
      </c>
      <c r="B2" s="963"/>
      <c r="C2" s="963"/>
      <c r="D2" s="963"/>
    </row>
    <row r="3" spans="1:4">
      <c r="A3" s="523"/>
      <c r="B3" s="523"/>
      <c r="C3" s="523"/>
      <c r="D3" s="523"/>
    </row>
    <row r="4" spans="1:4" ht="45.65" customHeight="1">
      <c r="A4" s="518" t="s">
        <v>809</v>
      </c>
      <c r="B4" s="518" t="s">
        <v>810</v>
      </c>
      <c r="C4" s="519" t="s">
        <v>811</v>
      </c>
      <c r="D4" s="519" t="s">
        <v>812</v>
      </c>
    </row>
    <row r="5" spans="1:4">
      <c r="A5" s="532"/>
      <c r="B5" s="532"/>
      <c r="C5" s="532"/>
      <c r="D5" s="532"/>
    </row>
    <row r="6" spans="1:4">
      <c r="A6" s="532"/>
      <c r="B6" s="532"/>
      <c r="C6" s="532"/>
      <c r="D6" s="532"/>
    </row>
    <row r="7" spans="1:4">
      <c r="A7" s="532"/>
      <c r="B7" s="532"/>
      <c r="C7" s="532"/>
      <c r="D7" s="532"/>
    </row>
    <row r="8" spans="1:4">
      <c r="A8" s="532"/>
      <c r="B8" s="532"/>
      <c r="C8" s="532"/>
      <c r="D8" s="532"/>
    </row>
    <row r="9" spans="1:4">
      <c r="A9" s="532"/>
      <c r="B9" s="532"/>
      <c r="C9" s="532"/>
      <c r="D9" s="532"/>
    </row>
    <row r="10" spans="1:4">
      <c r="A10" s="532"/>
      <c r="B10" s="532"/>
      <c r="C10" s="532"/>
      <c r="D10" s="532"/>
    </row>
    <row r="11" spans="1:4">
      <c r="A11" s="532"/>
      <c r="B11" s="532"/>
      <c r="C11" s="532"/>
      <c r="D11" s="532"/>
    </row>
    <row r="12" spans="1:4">
      <c r="A12" s="532"/>
      <c r="B12" s="532"/>
      <c r="C12" s="532"/>
      <c r="D12" s="532"/>
    </row>
  </sheetData>
  <mergeCells count="2">
    <mergeCell ref="A2:D2"/>
    <mergeCell ref="A1:D1"/>
  </mergeCells>
  <pageMargins left="0.25" right="0.25" top="0.75" bottom="0.75" header="0.3" footer="0.3"/>
  <pageSetup paperSize="5" scale="145"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
  <sheetViews>
    <sheetView workbookViewId="0">
      <selection activeCell="C5" sqref="C5"/>
    </sheetView>
  </sheetViews>
  <sheetFormatPr defaultRowHeight="14.5"/>
  <cols>
    <col min="1" max="1" width="11.7265625" customWidth="1"/>
    <col min="2" max="2" width="52.26953125" customWidth="1"/>
    <col min="3" max="3" width="28.1796875" customWidth="1"/>
    <col min="4" max="4" width="17" customWidth="1"/>
  </cols>
  <sheetData>
    <row r="1" spans="1:4">
      <c r="A1" s="963" t="s">
        <v>813</v>
      </c>
      <c r="B1" s="963"/>
      <c r="C1" s="963"/>
      <c r="D1" s="963"/>
    </row>
    <row r="2" spans="1:4">
      <c r="A2" s="1068" t="s">
        <v>297</v>
      </c>
      <c r="B2" s="1068"/>
      <c r="C2" s="1068"/>
      <c r="D2" s="1068"/>
    </row>
    <row r="3" spans="1:4" ht="15" thickBot="1">
      <c r="A3" s="208"/>
      <c r="B3" s="208"/>
      <c r="C3" s="208"/>
      <c r="D3" s="208"/>
    </row>
    <row r="4" spans="1:4" ht="26">
      <c r="A4" s="210" t="s">
        <v>298</v>
      </c>
      <c r="B4" s="211" t="s">
        <v>299</v>
      </c>
      <c r="C4" s="211" t="s">
        <v>300</v>
      </c>
      <c r="D4" s="211" t="s">
        <v>301</v>
      </c>
    </row>
    <row r="5" spans="1:4" ht="117.65" customHeight="1">
      <c r="A5" s="207" t="s">
        <v>402</v>
      </c>
      <c r="B5" s="207" t="s">
        <v>401</v>
      </c>
      <c r="C5" s="37">
        <v>261214999</v>
      </c>
      <c r="D5" s="209"/>
    </row>
  </sheetData>
  <mergeCells count="2">
    <mergeCell ref="A2:D2"/>
    <mergeCell ref="A1:D1"/>
  </mergeCells>
  <pageMargins left="0.25" right="0.25" top="0.75" bottom="0.75" header="0.3" footer="0.3"/>
  <pageSetup paperSize="5" scale="11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2.1</vt:lpstr>
      <vt:lpstr>2.2 </vt:lpstr>
      <vt:lpstr>2.3</vt:lpstr>
      <vt:lpstr>2.4</vt:lpstr>
      <vt:lpstr>2.5</vt:lpstr>
      <vt:lpstr>3.1</vt:lpstr>
      <vt:lpstr>3.2</vt:lpstr>
      <vt:lpstr>4.1</vt:lpstr>
      <vt:lpstr>4.2</vt:lpstr>
      <vt:lpstr>4.3</vt:lpstr>
      <vt:lpstr>VERIFIKASI </vt:lpstr>
      <vt:lpstr>'2.1'!Print_Area</vt:lpstr>
      <vt:lpstr>'2.2 '!Print_Area</vt:lpstr>
      <vt:lpstr>'2.3'!Print_Area</vt:lpstr>
      <vt:lpstr>'2.4'!Print_Area</vt:lpstr>
      <vt:lpstr>'3.1'!Print_Area</vt:lpstr>
      <vt:lpstr>'3.2'!Print_Area</vt:lpstr>
      <vt:lpstr>'VERIFIKASI '!Print_Area</vt:lpstr>
      <vt:lpstr>'2.1'!Print_Titles</vt:lpstr>
      <vt:lpstr>'2.2 '!Print_Titles</vt:lpstr>
      <vt:lpstr>'2.3'!Print_Titles</vt:lpstr>
      <vt:lpstr>'2.4'!Print_Titles</vt:lpstr>
      <vt:lpstr>'3.1'!Print_Titles</vt:lpstr>
      <vt:lpstr>'3.2'!Print_Titles</vt:lpstr>
      <vt:lpstr>'4.3'!Print_Titles</vt:lpstr>
      <vt:lpstr>'VERIFIKASI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kotas</dc:creator>
  <cp:lastModifiedBy>kotas</cp:lastModifiedBy>
  <cp:lastPrinted>2022-07-14T04:20:30Z</cp:lastPrinted>
  <dcterms:created xsi:type="dcterms:W3CDTF">2022-03-14T01:11:18Z</dcterms:created>
  <dcterms:modified xsi:type="dcterms:W3CDTF">2022-07-14T06:55:38Z</dcterms:modified>
</cp:coreProperties>
</file>